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40" yWindow="285" windowWidth="14805" windowHeight="7830" tabRatio="853"/>
  </bookViews>
  <sheets>
    <sheet name="REKA" sheetId="52" r:id="rId1"/>
    <sheet name="REKA FTV" sheetId="50" r:id="rId2"/>
    <sheet name="REKA GLR" sheetId="51" r:id="rId3"/>
    <sheet name="I-PD" sheetId="19" r:id="rId4"/>
    <sheet name="I-BK2" sheetId="20" r:id="rId5"/>
    <sheet name="I-BK1" sheetId="21" r:id="rId6"/>
    <sheet name="I-AVP1" sheetId="17" r:id="rId7"/>
    <sheet name="I-AVP2" sheetId="24" r:id="rId8"/>
    <sheet name="I-AVP3" sheetId="25" r:id="rId9"/>
    <sheet name="I-ZB" sheetId="26" r:id="rId10"/>
    <sheet name="I-MON1" sheetId="27" r:id="rId11"/>
    <sheet name="I-MON2" sheetId="28" r:id="rId12"/>
    <sheet name="I-MON3" sheetId="29" r:id="rId13"/>
    <sheet name="I-MON4" sheetId="30" r:id="rId14"/>
    <sheet name="I-AUDIO" sheetId="31" r:id="rId15"/>
    <sheet name="I-ZGR" sheetId="34" r:id="rId16"/>
    <sheet name="I-MON5" sheetId="35" r:id="rId17"/>
    <sheet name="I-MON6" sheetId="37" r:id="rId18"/>
    <sheet name="I-MON7" sheetId="38" r:id="rId19"/>
    <sheet name="I-FV" sheetId="39" r:id="rId20"/>
    <sheet name="I-AAF" sheetId="40" r:id="rId21"/>
    <sheet name="I-MON8" sheetId="41" r:id="rId22"/>
    <sheet name="I-MON9" sheetId="42" r:id="rId23"/>
    <sheet name="I-STR" sheetId="43" r:id="rId24"/>
    <sheet name="I-PREP" sheetId="44" r:id="rId25"/>
    <sheet name="I-MON10" sheetId="45" r:id="rId26"/>
    <sheet name="I-MON11" sheetId="46" r:id="rId27"/>
    <sheet name="I-MS" sheetId="47" r:id="rId28"/>
    <sheet name="I-FS" sheetId="48" r:id="rId29"/>
    <sheet name="I-MEDP" sheetId="49" r:id="rId30"/>
    <sheet name="I-BV" sheetId="1" r:id="rId31"/>
    <sheet name="I-SO1" sheetId="9" r:id="rId32"/>
    <sheet name="I-PG1" sheetId="23" r:id="rId33"/>
    <sheet name="I-SO2" sheetId="10" r:id="rId34"/>
    <sheet name="I-GV" sheetId="11" r:id="rId35"/>
    <sheet name="I-SO4" sheetId="12" r:id="rId36"/>
    <sheet name="I-SO3" sheetId="13" r:id="rId37"/>
    <sheet name="I-SO5" sheetId="14" r:id="rId38"/>
    <sheet name="I-SCOB" sheetId="18" r:id="rId39"/>
    <sheet name="I-GLD" sheetId="15" r:id="rId40"/>
  </sheets>
  <externalReferences>
    <externalReference r:id="rId41"/>
  </externalReferences>
  <definedNames>
    <definedName name="datum" localSheetId="20">#REF!</definedName>
    <definedName name="datum" localSheetId="28">#REF!</definedName>
    <definedName name="datum" localSheetId="19">#REF!</definedName>
    <definedName name="datum" localSheetId="29">#REF!</definedName>
    <definedName name="datum" localSheetId="25">#REF!</definedName>
    <definedName name="datum" localSheetId="26">#REF!</definedName>
    <definedName name="datum" localSheetId="16">#REF!</definedName>
    <definedName name="datum" localSheetId="17">#REF!</definedName>
    <definedName name="datum" localSheetId="18">#REF!</definedName>
    <definedName name="datum" localSheetId="21">#REF!</definedName>
    <definedName name="datum" localSheetId="22">#REF!</definedName>
    <definedName name="datum" localSheetId="27">#REF!</definedName>
    <definedName name="datum" localSheetId="24">#REF!</definedName>
    <definedName name="datum" localSheetId="23">#REF!</definedName>
    <definedName name="datum" localSheetId="15">#REF!</definedName>
    <definedName name="datum" localSheetId="0">#REF!</definedName>
    <definedName name="datum" localSheetId="2">#REF!</definedName>
    <definedName name="datum">#REF!</definedName>
    <definedName name="DDV" localSheetId="20">#REF!</definedName>
    <definedName name="DDV" localSheetId="28">#REF!</definedName>
    <definedName name="DDV" localSheetId="19">#REF!</definedName>
    <definedName name="DDV" localSheetId="29">#REF!</definedName>
    <definedName name="DDV" localSheetId="25">#REF!</definedName>
    <definedName name="DDV" localSheetId="26">#REF!</definedName>
    <definedName name="DDV" localSheetId="16">#REF!</definedName>
    <definedName name="DDV" localSheetId="17">#REF!</definedName>
    <definedName name="DDV" localSheetId="18">#REF!</definedName>
    <definedName name="DDV" localSheetId="21">#REF!</definedName>
    <definedName name="DDV" localSheetId="22">#REF!</definedName>
    <definedName name="DDV" localSheetId="27">#REF!</definedName>
    <definedName name="DDV" localSheetId="24">#REF!</definedName>
    <definedName name="DDV" localSheetId="23">#REF!</definedName>
    <definedName name="DDV" localSheetId="15">#REF!</definedName>
    <definedName name="DDV" localSheetId="0">#REF!</definedName>
    <definedName name="DDV" localSheetId="2">#REF!</definedName>
    <definedName name="DDV">#REF!</definedName>
    <definedName name="DEL" localSheetId="20">#REF!</definedName>
    <definedName name="DEL" localSheetId="28">#REF!</definedName>
    <definedName name="DEL" localSheetId="19">#REF!</definedName>
    <definedName name="DEL" localSheetId="29">#REF!</definedName>
    <definedName name="DEL" localSheetId="25">#REF!</definedName>
    <definedName name="DEL" localSheetId="26">#REF!</definedName>
    <definedName name="DEL" localSheetId="16">#REF!</definedName>
    <definedName name="DEL" localSheetId="17">#REF!</definedName>
    <definedName name="DEL" localSheetId="18">#REF!</definedName>
    <definedName name="DEL" localSheetId="21">#REF!</definedName>
    <definedName name="DEL" localSheetId="22">#REF!</definedName>
    <definedName name="DEL" localSheetId="27">#REF!</definedName>
    <definedName name="DEL" localSheetId="24">#REF!</definedName>
    <definedName name="DEL" localSheetId="23">#REF!</definedName>
    <definedName name="DEL" localSheetId="15">#REF!</definedName>
    <definedName name="DEL" localSheetId="0">#REF!</definedName>
    <definedName name="DEL" localSheetId="2">#REF!</definedName>
    <definedName name="DEL">#REF!</definedName>
    <definedName name="DF" localSheetId="20">#REF!</definedName>
    <definedName name="DF" localSheetId="28">#REF!</definedName>
    <definedName name="DF" localSheetId="19">#REF!</definedName>
    <definedName name="DF" localSheetId="29">#REF!</definedName>
    <definedName name="DF" localSheetId="25">#REF!</definedName>
    <definedName name="DF" localSheetId="26">#REF!</definedName>
    <definedName name="DF" localSheetId="16">#REF!</definedName>
    <definedName name="DF" localSheetId="17">#REF!</definedName>
    <definedName name="DF" localSheetId="18">#REF!</definedName>
    <definedName name="DF" localSheetId="21">#REF!</definedName>
    <definedName name="DF" localSheetId="22">#REF!</definedName>
    <definedName name="DF" localSheetId="27">#REF!</definedName>
    <definedName name="DF" localSheetId="24">#REF!</definedName>
    <definedName name="DF" localSheetId="23">#REF!</definedName>
    <definedName name="DF" localSheetId="15">#REF!</definedName>
    <definedName name="DF" localSheetId="0">#REF!</definedName>
    <definedName name="DF" localSheetId="2">#REF!</definedName>
    <definedName name="DF">#REF!</definedName>
    <definedName name="DobMont" localSheetId="20">#REF!</definedName>
    <definedName name="DobMont" localSheetId="28">#REF!</definedName>
    <definedName name="DobMont" localSheetId="19">#REF!</definedName>
    <definedName name="DobMont" localSheetId="29">#REF!</definedName>
    <definedName name="DobMont" localSheetId="25">#REF!</definedName>
    <definedName name="DobMont" localSheetId="26">#REF!</definedName>
    <definedName name="DobMont" localSheetId="16">#REF!</definedName>
    <definedName name="DobMont" localSheetId="17">#REF!</definedName>
    <definedName name="DobMont" localSheetId="18">#REF!</definedName>
    <definedName name="DobMont" localSheetId="21">#REF!</definedName>
    <definedName name="DobMont" localSheetId="22">#REF!</definedName>
    <definedName name="DobMont" localSheetId="27">#REF!</definedName>
    <definedName name="DobMont" localSheetId="24">#REF!</definedName>
    <definedName name="DobMont" localSheetId="23">#REF!</definedName>
    <definedName name="DobMont" localSheetId="15">#REF!</definedName>
    <definedName name="DobMont" localSheetId="0">#REF!</definedName>
    <definedName name="DobMont" localSheetId="2">#REF!</definedName>
    <definedName name="DobMont">#REF!</definedName>
    <definedName name="FakStro" localSheetId="20">#REF!</definedName>
    <definedName name="FakStro" localSheetId="28">#REF!</definedName>
    <definedName name="FakStro" localSheetId="19">#REF!</definedName>
    <definedName name="FakStro" localSheetId="29">#REF!</definedName>
    <definedName name="FakStro" localSheetId="25">#REF!</definedName>
    <definedName name="FakStro" localSheetId="26">#REF!</definedName>
    <definedName name="FakStro" localSheetId="16">#REF!</definedName>
    <definedName name="FakStro" localSheetId="17">#REF!</definedName>
    <definedName name="FakStro" localSheetId="18">#REF!</definedName>
    <definedName name="FakStro" localSheetId="21">#REF!</definedName>
    <definedName name="FakStro" localSheetId="22">#REF!</definedName>
    <definedName name="FakStro" localSheetId="27">#REF!</definedName>
    <definedName name="FakStro" localSheetId="24">#REF!</definedName>
    <definedName name="FakStro" localSheetId="23">#REF!</definedName>
    <definedName name="FakStro" localSheetId="15">#REF!</definedName>
    <definedName name="FakStro" localSheetId="0">#REF!</definedName>
    <definedName name="FakStro" localSheetId="2">#REF!</definedName>
    <definedName name="FakStro">#REF!</definedName>
    <definedName name="FaktStro">[1]osnova!$B$14</definedName>
    <definedName name="FR" localSheetId="20">#REF!</definedName>
    <definedName name="FR" localSheetId="28">#REF!</definedName>
    <definedName name="FR" localSheetId="19">#REF!</definedName>
    <definedName name="FR" localSheetId="29">#REF!</definedName>
    <definedName name="FR" localSheetId="25">#REF!</definedName>
    <definedName name="FR" localSheetId="26">#REF!</definedName>
    <definedName name="FR" localSheetId="16">#REF!</definedName>
    <definedName name="FR" localSheetId="17">#REF!</definedName>
    <definedName name="FR" localSheetId="18">#REF!</definedName>
    <definedName name="FR" localSheetId="21">#REF!</definedName>
    <definedName name="FR" localSheetId="22">#REF!</definedName>
    <definedName name="FR" localSheetId="27">#REF!</definedName>
    <definedName name="FR" localSheetId="24">#REF!</definedName>
    <definedName name="FR" localSheetId="23">#REF!</definedName>
    <definedName name="FR" localSheetId="15">#REF!</definedName>
    <definedName name="FR" localSheetId="0">#REF!</definedName>
    <definedName name="FR" localSheetId="2">#REF!</definedName>
    <definedName name="FR">#REF!</definedName>
    <definedName name="FRD" localSheetId="20">#REF!</definedName>
    <definedName name="FRD" localSheetId="28">#REF!</definedName>
    <definedName name="FRD" localSheetId="19">#REF!</definedName>
    <definedName name="FRD" localSheetId="29">#REF!</definedName>
    <definedName name="FRD" localSheetId="25">#REF!</definedName>
    <definedName name="FRD" localSheetId="26">#REF!</definedName>
    <definedName name="FRD" localSheetId="16">#REF!</definedName>
    <definedName name="FRD" localSheetId="17">#REF!</definedName>
    <definedName name="FRD" localSheetId="18">#REF!</definedName>
    <definedName name="FRD" localSheetId="21">#REF!</definedName>
    <definedName name="FRD" localSheetId="22">#REF!</definedName>
    <definedName name="FRD" localSheetId="27">#REF!</definedName>
    <definedName name="FRD" localSheetId="24">#REF!</definedName>
    <definedName name="FRD" localSheetId="23">#REF!</definedName>
    <definedName name="FRD" localSheetId="15">#REF!</definedName>
    <definedName name="FRD" localSheetId="0">#REF!</definedName>
    <definedName name="FRD" localSheetId="2">#REF!</definedName>
    <definedName name="FRD">#REF!</definedName>
    <definedName name="investicija" localSheetId="20">#REF!</definedName>
    <definedName name="investicija" localSheetId="28">#REF!</definedName>
    <definedName name="investicija" localSheetId="19">#REF!</definedName>
    <definedName name="investicija" localSheetId="29">#REF!</definedName>
    <definedName name="investicija" localSheetId="25">#REF!</definedName>
    <definedName name="investicija" localSheetId="26">#REF!</definedName>
    <definedName name="investicija" localSheetId="16">#REF!</definedName>
    <definedName name="investicija" localSheetId="17">#REF!</definedName>
    <definedName name="investicija" localSheetId="18">#REF!</definedName>
    <definedName name="investicija" localSheetId="21">#REF!</definedName>
    <definedName name="investicija" localSheetId="22">#REF!</definedName>
    <definedName name="investicija" localSheetId="27">#REF!</definedName>
    <definedName name="investicija" localSheetId="24">#REF!</definedName>
    <definedName name="investicija" localSheetId="23">#REF!</definedName>
    <definedName name="investicija" localSheetId="15">#REF!</definedName>
    <definedName name="investicija" localSheetId="0">#REF!</definedName>
    <definedName name="investicija" localSheetId="2">#REF!</definedName>
    <definedName name="investicija">#REF!</definedName>
    <definedName name="OBJEKT" localSheetId="20">#REF!</definedName>
    <definedName name="OBJEKT" localSheetId="28">#REF!</definedName>
    <definedName name="OBJEKT" localSheetId="19">#REF!</definedName>
    <definedName name="OBJEKT" localSheetId="29">#REF!</definedName>
    <definedName name="OBJEKT" localSheetId="25">#REF!</definedName>
    <definedName name="OBJEKT" localSheetId="26">#REF!</definedName>
    <definedName name="OBJEKT" localSheetId="16">#REF!</definedName>
    <definedName name="OBJEKT" localSheetId="17">#REF!</definedName>
    <definedName name="OBJEKT" localSheetId="18">#REF!</definedName>
    <definedName name="OBJEKT" localSheetId="21">#REF!</definedName>
    <definedName name="OBJEKT" localSheetId="22">#REF!</definedName>
    <definedName name="OBJEKT" localSheetId="27">#REF!</definedName>
    <definedName name="OBJEKT" localSheetId="24">#REF!</definedName>
    <definedName name="OBJEKT" localSheetId="23">#REF!</definedName>
    <definedName name="OBJEKT" localSheetId="15">#REF!</definedName>
    <definedName name="OBJEKT" localSheetId="0">#REF!</definedName>
    <definedName name="OBJEKT" localSheetId="2">#REF!</definedName>
    <definedName name="OBJEKT">#REF!</definedName>
    <definedName name="OZN" localSheetId="20">#REF!</definedName>
    <definedName name="OZN" localSheetId="28">#REF!</definedName>
    <definedName name="OZN" localSheetId="19">#REF!</definedName>
    <definedName name="OZN" localSheetId="29">#REF!</definedName>
    <definedName name="OZN" localSheetId="25">#REF!</definedName>
    <definedName name="OZN" localSheetId="26">#REF!</definedName>
    <definedName name="OZN" localSheetId="16">#REF!</definedName>
    <definedName name="OZN" localSheetId="17">#REF!</definedName>
    <definedName name="OZN" localSheetId="18">#REF!</definedName>
    <definedName name="OZN" localSheetId="21">#REF!</definedName>
    <definedName name="OZN" localSheetId="22">#REF!</definedName>
    <definedName name="OZN" localSheetId="27">#REF!</definedName>
    <definedName name="OZN" localSheetId="24">#REF!</definedName>
    <definedName name="OZN" localSheetId="23">#REF!</definedName>
    <definedName name="OZN" localSheetId="15">#REF!</definedName>
    <definedName name="OZN" localSheetId="0">#REF!</definedName>
    <definedName name="OZN" localSheetId="2">#REF!</definedName>
    <definedName name="OZN">#REF!</definedName>
    <definedName name="_xlnm.Print_Area" localSheetId="20">'I-AAF'!$A:$G</definedName>
    <definedName name="_xlnm.Print_Area" localSheetId="14">'I-AUDIO'!$A:$G</definedName>
    <definedName name="_xlnm.Print_Area" localSheetId="6">'I-AVP1'!$A:$G</definedName>
    <definedName name="_xlnm.Print_Area" localSheetId="7">'I-AVP2'!$A:$G</definedName>
    <definedName name="_xlnm.Print_Area" localSheetId="8">'I-AVP3'!$A:$G</definedName>
    <definedName name="_xlnm.Print_Area" localSheetId="5">'I-BK1'!$A:$G</definedName>
    <definedName name="_xlnm.Print_Area" localSheetId="4">'I-BK2'!$A:$G</definedName>
    <definedName name="_xlnm.Print_Area" localSheetId="30">'I-BV'!$A:$G</definedName>
    <definedName name="_xlnm.Print_Area" localSheetId="28">'I-FS'!$A:$G</definedName>
    <definedName name="_xlnm.Print_Area" localSheetId="19">'I-FV'!$A:$G</definedName>
    <definedName name="_xlnm.Print_Area" localSheetId="39">'I-GLD'!$A:$G</definedName>
    <definedName name="_xlnm.Print_Area" localSheetId="34">'I-GV'!$A:$G</definedName>
    <definedName name="_xlnm.Print_Area" localSheetId="29">'I-MEDP'!$A:$G</definedName>
    <definedName name="_xlnm.Print_Area" localSheetId="10">'I-MON1'!$A:$G</definedName>
    <definedName name="_xlnm.Print_Area" localSheetId="25">'I-MON10'!$A:$G</definedName>
    <definedName name="_xlnm.Print_Area" localSheetId="26">'I-MON11'!$A:$G</definedName>
    <definedName name="_xlnm.Print_Area" localSheetId="11">'I-MON2'!$A:$G</definedName>
    <definedName name="_xlnm.Print_Area" localSheetId="12">'I-MON3'!$A:$G</definedName>
    <definedName name="_xlnm.Print_Area" localSheetId="13">'I-MON4'!$A:$G</definedName>
    <definedName name="_xlnm.Print_Area" localSheetId="16">'I-MON5'!$A:$G</definedName>
    <definedName name="_xlnm.Print_Area" localSheetId="17">'I-MON6'!$A:$G</definedName>
    <definedName name="_xlnm.Print_Area" localSheetId="18">'I-MON7'!$A:$G</definedName>
    <definedName name="_xlnm.Print_Area" localSheetId="21">'I-MON8'!$A:$G</definedName>
    <definedName name="_xlnm.Print_Area" localSheetId="22">'I-MON9'!$A:$G</definedName>
    <definedName name="_xlnm.Print_Area" localSheetId="27">'I-MS'!$A:$G</definedName>
    <definedName name="_xlnm.Print_Area" localSheetId="3">'I-PD'!$A:$G</definedName>
    <definedName name="_xlnm.Print_Area" localSheetId="32">'I-PG1'!$A:$G</definedName>
    <definedName name="_xlnm.Print_Area" localSheetId="24">'I-PREP'!$A:$G</definedName>
    <definedName name="_xlnm.Print_Area" localSheetId="38">'I-SCOB'!$A:$G</definedName>
    <definedName name="_xlnm.Print_Area" localSheetId="31">'I-SO1'!$A:$G</definedName>
    <definedName name="_xlnm.Print_Area" localSheetId="33">'I-SO2'!$A:$G</definedName>
    <definedName name="_xlnm.Print_Area" localSheetId="36">'I-SO3'!$A:$G</definedName>
    <definedName name="_xlnm.Print_Area" localSheetId="35">'I-SO4'!$A:$G</definedName>
    <definedName name="_xlnm.Print_Area" localSheetId="37">'I-SO5'!$A:$G</definedName>
    <definedName name="_xlnm.Print_Area" localSheetId="23">'I-STR'!$A:$G</definedName>
    <definedName name="_xlnm.Print_Area" localSheetId="9">'I-ZB'!$A:$G</definedName>
    <definedName name="_xlnm.Print_Area" localSheetId="15">'I-ZGR'!$A:$G</definedName>
    <definedName name="Reviz" localSheetId="20">#REF!</definedName>
    <definedName name="Reviz" localSheetId="28">#REF!</definedName>
    <definedName name="Reviz" localSheetId="19">#REF!</definedName>
    <definedName name="Reviz" localSheetId="29">#REF!</definedName>
    <definedName name="Reviz" localSheetId="25">#REF!</definedName>
    <definedName name="Reviz" localSheetId="26">#REF!</definedName>
    <definedName name="Reviz" localSheetId="16">#REF!</definedName>
    <definedName name="Reviz" localSheetId="17">#REF!</definedName>
    <definedName name="Reviz" localSheetId="18">#REF!</definedName>
    <definedName name="Reviz" localSheetId="21">#REF!</definedName>
    <definedName name="Reviz" localSheetId="22">#REF!</definedName>
    <definedName name="Reviz" localSheetId="27">#REF!</definedName>
    <definedName name="Reviz" localSheetId="24">#REF!</definedName>
    <definedName name="Reviz" localSheetId="23">#REF!</definedName>
    <definedName name="Reviz" localSheetId="15">#REF!</definedName>
    <definedName name="Reviz" localSheetId="0">#REF!</definedName>
    <definedName name="Reviz" localSheetId="2">#REF!</definedName>
    <definedName name="Reviz">#REF!</definedName>
    <definedName name="stmape" localSheetId="20">#REF!</definedName>
    <definedName name="stmape" localSheetId="28">#REF!</definedName>
    <definedName name="stmape" localSheetId="19">#REF!</definedName>
    <definedName name="stmape" localSheetId="29">#REF!</definedName>
    <definedName name="stmape" localSheetId="25">#REF!</definedName>
    <definedName name="stmape" localSheetId="26">#REF!</definedName>
    <definedName name="stmape" localSheetId="16">#REF!</definedName>
    <definedName name="stmape" localSheetId="17">#REF!</definedName>
    <definedName name="stmape" localSheetId="18">#REF!</definedName>
    <definedName name="stmape" localSheetId="21">#REF!</definedName>
    <definedName name="stmape" localSheetId="22">#REF!</definedName>
    <definedName name="stmape" localSheetId="27">#REF!</definedName>
    <definedName name="stmape" localSheetId="24">#REF!</definedName>
    <definedName name="stmape" localSheetId="23">#REF!</definedName>
    <definedName name="stmape" localSheetId="15">#REF!</definedName>
    <definedName name="stmape" localSheetId="0">#REF!</definedName>
    <definedName name="stmape" localSheetId="2">#REF!</definedName>
    <definedName name="stmape">#REF!</definedName>
    <definedName name="stnac" localSheetId="20">#REF!</definedName>
    <definedName name="stnac" localSheetId="28">#REF!</definedName>
    <definedName name="stnac" localSheetId="19">#REF!</definedName>
    <definedName name="stnac" localSheetId="29">#REF!</definedName>
    <definedName name="stnac" localSheetId="25">#REF!</definedName>
    <definedName name="stnac" localSheetId="26">#REF!</definedName>
    <definedName name="stnac" localSheetId="16">#REF!</definedName>
    <definedName name="stnac" localSheetId="17">#REF!</definedName>
    <definedName name="stnac" localSheetId="18">#REF!</definedName>
    <definedName name="stnac" localSheetId="21">#REF!</definedName>
    <definedName name="stnac" localSheetId="22">#REF!</definedName>
    <definedName name="stnac" localSheetId="27">#REF!</definedName>
    <definedName name="stnac" localSheetId="24">#REF!</definedName>
    <definedName name="stnac" localSheetId="23">#REF!</definedName>
    <definedName name="stnac" localSheetId="15">#REF!</definedName>
    <definedName name="stnac" localSheetId="0">#REF!</definedName>
    <definedName name="stnac" localSheetId="2">#REF!</definedName>
    <definedName name="stnac">#REF!</definedName>
    <definedName name="stpro" localSheetId="20">#REF!</definedName>
    <definedName name="stpro" localSheetId="28">#REF!</definedName>
    <definedName name="stpro" localSheetId="19">#REF!</definedName>
    <definedName name="stpro" localSheetId="29">#REF!</definedName>
    <definedName name="stpro" localSheetId="25">#REF!</definedName>
    <definedName name="stpro" localSheetId="26">#REF!</definedName>
    <definedName name="stpro" localSheetId="16">#REF!</definedName>
    <definedName name="stpro" localSheetId="17">#REF!</definedName>
    <definedName name="stpro" localSheetId="18">#REF!</definedName>
    <definedName name="stpro" localSheetId="21">#REF!</definedName>
    <definedName name="stpro" localSheetId="22">#REF!</definedName>
    <definedName name="stpro" localSheetId="27">#REF!</definedName>
    <definedName name="stpro" localSheetId="24">#REF!</definedName>
    <definedName name="stpro" localSheetId="23">#REF!</definedName>
    <definedName name="stpro" localSheetId="15">#REF!</definedName>
    <definedName name="stpro" localSheetId="0">#REF!</definedName>
    <definedName name="stpro" localSheetId="2">#REF!</definedName>
    <definedName name="stpro">#REF!</definedName>
    <definedName name="TecEURO">[1]osnova!$B$12</definedName>
    <definedName name="_xlnm.Print_Titles" localSheetId="20">'I-AAF'!$8:$8</definedName>
    <definedName name="_xlnm.Print_Titles" localSheetId="14">'I-AUDIO'!$8:$8</definedName>
    <definedName name="_xlnm.Print_Titles" localSheetId="6">'I-AVP1'!$8:$8</definedName>
    <definedName name="_xlnm.Print_Titles" localSheetId="7">'I-AVP2'!$8:$8</definedName>
    <definedName name="_xlnm.Print_Titles" localSheetId="8">'I-AVP3'!$8:$8</definedName>
    <definedName name="_xlnm.Print_Titles" localSheetId="5">'I-BK1'!$8:$8</definedName>
    <definedName name="_xlnm.Print_Titles" localSheetId="4">'I-BK2'!$8:$8</definedName>
    <definedName name="_xlnm.Print_Titles" localSheetId="30">'I-BV'!$8:$8</definedName>
    <definedName name="_xlnm.Print_Titles" localSheetId="28">'I-FS'!$8:$8</definedName>
    <definedName name="_xlnm.Print_Titles" localSheetId="19">'I-FV'!$8:$8</definedName>
    <definedName name="_xlnm.Print_Titles" localSheetId="39">'I-GLD'!$8:$8</definedName>
    <definedName name="_xlnm.Print_Titles" localSheetId="34">'I-GV'!$8:$8</definedName>
    <definedName name="_xlnm.Print_Titles" localSheetId="29">'I-MEDP'!$8:$8</definedName>
    <definedName name="_xlnm.Print_Titles" localSheetId="10">'I-MON1'!$8:$8</definedName>
    <definedName name="_xlnm.Print_Titles" localSheetId="25">'I-MON10'!$8:$8</definedName>
    <definedName name="_xlnm.Print_Titles" localSheetId="26">'I-MON11'!$8:$8</definedName>
    <definedName name="_xlnm.Print_Titles" localSheetId="11">'I-MON2'!$8:$8</definedName>
    <definedName name="_xlnm.Print_Titles" localSheetId="12">'I-MON3'!$8:$8</definedName>
    <definedName name="_xlnm.Print_Titles" localSheetId="13">'I-MON4'!$8:$8</definedName>
    <definedName name="_xlnm.Print_Titles" localSheetId="16">'I-MON5'!$8:$8</definedName>
    <definedName name="_xlnm.Print_Titles" localSheetId="17">'I-MON6'!$8:$8</definedName>
    <definedName name="_xlnm.Print_Titles" localSheetId="18">'I-MON7'!$8:$8</definedName>
    <definedName name="_xlnm.Print_Titles" localSheetId="21">'I-MON8'!$8:$8</definedName>
    <definedName name="_xlnm.Print_Titles" localSheetId="22">'I-MON9'!$8:$8</definedName>
    <definedName name="_xlnm.Print_Titles" localSheetId="27">'I-MS'!$8:$8</definedName>
    <definedName name="_xlnm.Print_Titles" localSheetId="3">'I-PD'!$8:$8</definedName>
    <definedName name="_xlnm.Print_Titles" localSheetId="32">'I-PG1'!$8:$8</definedName>
    <definedName name="_xlnm.Print_Titles" localSheetId="24">'I-PREP'!$8:$8</definedName>
    <definedName name="_xlnm.Print_Titles" localSheetId="38">'I-SCOB'!$8:$8</definedName>
    <definedName name="_xlnm.Print_Titles" localSheetId="31">'I-SO1'!$8:$8</definedName>
    <definedName name="_xlnm.Print_Titles" localSheetId="33">'I-SO2'!$8:$8</definedName>
    <definedName name="_xlnm.Print_Titles" localSheetId="36">'I-SO3'!$8:$8</definedName>
    <definedName name="_xlnm.Print_Titles" localSheetId="35">'I-SO4'!$8:$8</definedName>
    <definedName name="_xlnm.Print_Titles" localSheetId="37">'I-SO5'!$8:$8</definedName>
    <definedName name="_xlnm.Print_Titles" localSheetId="23">'I-STR'!$8:$8</definedName>
    <definedName name="_xlnm.Print_Titles" localSheetId="9">'I-ZB'!$8:$8</definedName>
    <definedName name="_xlnm.Print_Titles" localSheetId="15">'I-ZGR'!$8:$8</definedName>
    <definedName name="tocka" localSheetId="20">#REF!</definedName>
    <definedName name="tocka" localSheetId="28">#REF!</definedName>
    <definedName name="tocka" localSheetId="19">#REF!</definedName>
    <definedName name="tocka" localSheetId="29">#REF!</definedName>
    <definedName name="tocka" localSheetId="25">#REF!</definedName>
    <definedName name="tocka" localSheetId="26">#REF!</definedName>
    <definedName name="tocka" localSheetId="16">#REF!</definedName>
    <definedName name="tocka" localSheetId="17">#REF!</definedName>
    <definedName name="tocka" localSheetId="18">#REF!</definedName>
    <definedName name="tocka" localSheetId="21">#REF!</definedName>
    <definedName name="tocka" localSheetId="22">#REF!</definedName>
    <definedName name="tocka" localSheetId="27">#REF!</definedName>
    <definedName name="tocka" localSheetId="24">#REF!</definedName>
    <definedName name="tocka" localSheetId="23">#REF!</definedName>
    <definedName name="tocka" localSheetId="15">#REF!</definedName>
    <definedName name="tocka" localSheetId="0">#REF!</definedName>
    <definedName name="tocka" localSheetId="2">#REF!</definedName>
    <definedName name="tocka">#REF!</definedName>
  </definedNames>
  <calcPr calcId="145621"/>
</workbook>
</file>

<file path=xl/calcChain.xml><?xml version="1.0" encoding="utf-8"?>
<calcChain xmlns="http://schemas.openxmlformats.org/spreadsheetml/2006/main">
  <c r="B91" i="14" l="1"/>
  <c r="B89" i="14"/>
  <c r="B89" i="12"/>
  <c r="B88" i="11"/>
  <c r="B89" i="10"/>
  <c r="B87" i="10"/>
  <c r="B91" i="1"/>
  <c r="B89" i="1"/>
  <c r="B84" i="9"/>
  <c r="B82" i="9"/>
  <c r="B85" i="14"/>
  <c r="B87" i="14" s="1"/>
  <c r="B91" i="12"/>
  <c r="B80" i="9"/>
  <c r="B87" i="1"/>
  <c r="B85" i="1"/>
  <c r="B103" i="15" l="1"/>
  <c r="B66" i="48"/>
  <c r="B90" i="47"/>
  <c r="B88" i="47"/>
  <c r="B45" i="47"/>
  <c r="B44" i="31"/>
  <c r="B42" i="31"/>
  <c r="B40" i="31"/>
  <c r="B38" i="31"/>
  <c r="B47" i="49"/>
  <c r="A19" i="51" l="1"/>
  <c r="A18" i="51"/>
  <c r="A17" i="51"/>
  <c r="A16" i="51"/>
  <c r="A15" i="51"/>
  <c r="A14" i="51"/>
  <c r="A13" i="51"/>
  <c r="A12" i="51"/>
  <c r="A11" i="51"/>
  <c r="A10" i="51"/>
  <c r="A36" i="50"/>
  <c r="A35" i="50"/>
  <c r="A34" i="50"/>
  <c r="A33" i="50"/>
  <c r="A32" i="50"/>
  <c r="A31" i="50"/>
  <c r="A30" i="50"/>
  <c r="A29" i="50"/>
  <c r="A28" i="50"/>
  <c r="A27" i="50"/>
  <c r="A26" i="50"/>
  <c r="A25" i="50"/>
  <c r="A24" i="50"/>
  <c r="A23" i="50"/>
  <c r="A22" i="50"/>
  <c r="A21" i="50"/>
  <c r="A20" i="50"/>
  <c r="A19" i="50"/>
  <c r="A18" i="50"/>
  <c r="A17" i="50"/>
  <c r="A16" i="50"/>
  <c r="A15" i="50"/>
  <c r="A14" i="50"/>
  <c r="A13" i="50"/>
  <c r="A12" i="50"/>
  <c r="A11" i="50"/>
  <c r="A10" i="50"/>
  <c r="E133" i="15"/>
  <c r="C157" i="15"/>
  <c r="B12" i="15"/>
  <c r="B45" i="49"/>
  <c r="B14" i="49"/>
  <c r="B17" i="48"/>
  <c r="B14" i="47"/>
  <c r="C49" i="49"/>
  <c r="C99" i="48"/>
  <c r="B22" i="48"/>
  <c r="C98" i="47"/>
  <c r="B19" i="47"/>
  <c r="B14" i="15" l="1"/>
  <c r="B16" i="15"/>
  <c r="B18" i="49"/>
  <c r="B16" i="49"/>
  <c r="B26" i="48"/>
  <c r="B23" i="47"/>
  <c r="C50" i="46"/>
  <c r="B19" i="46"/>
  <c r="C50" i="45"/>
  <c r="B19" i="45"/>
  <c r="B30" i="44"/>
  <c r="C36" i="44"/>
  <c r="B18" i="44"/>
  <c r="C36" i="43"/>
  <c r="C50" i="42"/>
  <c r="B19" i="42"/>
  <c r="C50" i="41"/>
  <c r="B19" i="41"/>
  <c r="C53" i="40"/>
  <c r="B17" i="40"/>
  <c r="C61" i="39"/>
  <c r="B17" i="39"/>
  <c r="C50" i="38"/>
  <c r="B19" i="38"/>
  <c r="C50" i="37"/>
  <c r="B19" i="37"/>
  <c r="C50" i="35"/>
  <c r="B19" i="35"/>
  <c r="C55" i="34"/>
  <c r="B17" i="34"/>
  <c r="B18" i="15" l="1"/>
  <c r="B20" i="49"/>
  <c r="B22" i="49" s="1"/>
  <c r="B28" i="48"/>
  <c r="B25" i="47"/>
  <c r="B22" i="46"/>
  <c r="B24" i="46"/>
  <c r="B26" i="46" s="1"/>
  <c r="B22" i="45"/>
  <c r="B20" i="44"/>
  <c r="B22" i="44"/>
  <c r="B25" i="44" s="1"/>
  <c r="B18" i="43"/>
  <c r="B20" i="43" s="1"/>
  <c r="B22" i="43" s="1"/>
  <c r="B22" i="42"/>
  <c r="B24" i="42"/>
  <c r="B26" i="42" s="1"/>
  <c r="B22" i="41"/>
  <c r="B24" i="41"/>
  <c r="B26" i="41" s="1"/>
  <c r="B21" i="39"/>
  <c r="B22" i="38"/>
  <c r="B24" i="38"/>
  <c r="B26" i="38" s="1"/>
  <c r="B22" i="37"/>
  <c r="B24" i="37"/>
  <c r="B26" i="37" s="1"/>
  <c r="B22" i="35"/>
  <c r="B24" i="35"/>
  <c r="B26" i="35" s="1"/>
  <c r="B20" i="34"/>
  <c r="B20" i="15" l="1"/>
  <c r="B24" i="49"/>
  <c r="B30" i="48"/>
  <c r="B27" i="47"/>
  <c r="B30" i="46"/>
  <c r="B24" i="45"/>
  <c r="B28" i="44"/>
  <c r="B32" i="44"/>
  <c r="B34" i="44" s="1"/>
  <c r="B25" i="43"/>
  <c r="B30" i="42"/>
  <c r="B34" i="42" s="1"/>
  <c r="B30" i="41"/>
  <c r="B34" i="41" s="1"/>
  <c r="B21" i="40"/>
  <c r="B23" i="39"/>
  <c r="B30" i="38"/>
  <c r="B34" i="38" s="1"/>
  <c r="B30" i="37"/>
  <c r="B30" i="35"/>
  <c r="B34" i="35" s="1"/>
  <c r="B22" i="34"/>
  <c r="B24" i="34" s="1"/>
  <c r="B22" i="15" l="1"/>
  <c r="B24" i="15" s="1"/>
  <c r="B26" i="15" s="1"/>
  <c r="B26" i="49"/>
  <c r="B32" i="48"/>
  <c r="B29" i="47"/>
  <c r="B34" i="46"/>
  <c r="B26" i="45"/>
  <c r="B28" i="43"/>
  <c r="B36" i="42"/>
  <c r="B36" i="41"/>
  <c r="B38" i="41"/>
  <c r="B25" i="39"/>
  <c r="B27" i="39" s="1"/>
  <c r="B36" i="38"/>
  <c r="B38" i="38"/>
  <c r="B34" i="37"/>
  <c r="B36" i="35"/>
  <c r="B38" i="35"/>
  <c r="B28" i="15" l="1"/>
  <c r="B32" i="15" s="1"/>
  <c r="B28" i="49"/>
  <c r="B31" i="49" s="1"/>
  <c r="B35" i="49" s="1"/>
  <c r="B39" i="49" s="1"/>
  <c r="B41" i="49" s="1"/>
  <c r="B43" i="49" s="1"/>
  <c r="B34" i="48"/>
  <c r="B31" i="47"/>
  <c r="B33" i="47" s="1"/>
  <c r="B35" i="47" s="1"/>
  <c r="B37" i="47" s="1"/>
  <c r="B36" i="46"/>
  <c r="B38" i="46"/>
  <c r="B40" i="46"/>
  <c r="B36" i="45"/>
  <c r="B40" i="45" s="1"/>
  <c r="B30" i="45"/>
  <c r="B38" i="45" s="1"/>
  <c r="B34" i="45"/>
  <c r="B30" i="43"/>
  <c r="B38" i="42"/>
  <c r="B40" i="42" s="1"/>
  <c r="B40" i="41"/>
  <c r="B42" i="41" s="1"/>
  <c r="B44" i="41" s="1"/>
  <c r="B46" i="41" s="1"/>
  <c r="B48" i="41" s="1"/>
  <c r="B23" i="40"/>
  <c r="B29" i="39"/>
  <c r="B31" i="39" s="1"/>
  <c r="B40" i="38"/>
  <c r="B36" i="37"/>
  <c r="B38" i="37"/>
  <c r="B40" i="37"/>
  <c r="B42" i="35"/>
  <c r="B40" i="35"/>
  <c r="B46" i="35" s="1"/>
  <c r="B48" i="35" s="1"/>
  <c r="B44" i="35"/>
  <c r="B26" i="34"/>
  <c r="B36" i="15" l="1"/>
  <c r="B38" i="15" s="1"/>
  <c r="B36" i="48"/>
  <c r="B39" i="47"/>
  <c r="B42" i="46"/>
  <c r="B44" i="46" s="1"/>
  <c r="B46" i="46" s="1"/>
  <c r="B48" i="46" s="1"/>
  <c r="B42" i="45"/>
  <c r="B44" i="45"/>
  <c r="B46" i="45" s="1"/>
  <c r="B48" i="45" s="1"/>
  <c r="B32" i="43"/>
  <c r="B34" i="43" s="1"/>
  <c r="B46" i="42"/>
  <c r="B48" i="42" s="1"/>
  <c r="B42" i="42"/>
  <c r="B44" i="42"/>
  <c r="B25" i="40"/>
  <c r="B33" i="39"/>
  <c r="B46" i="38"/>
  <c r="B48" i="38" s="1"/>
  <c r="B42" i="38"/>
  <c r="B44" i="38" s="1"/>
  <c r="B42" i="37"/>
  <c r="B44" i="37" s="1"/>
  <c r="B46" i="37" s="1"/>
  <c r="B48" i="37" s="1"/>
  <c r="B28" i="34"/>
  <c r="B30" i="34" s="1"/>
  <c r="B32" i="34" s="1"/>
  <c r="B40" i="15" l="1"/>
  <c r="B44" i="15" s="1"/>
  <c r="B47" i="15" s="1"/>
  <c r="B52" i="15" s="1"/>
  <c r="B60" i="15" s="1"/>
  <c r="B38" i="48"/>
  <c r="B41" i="47"/>
  <c r="B43" i="47" s="1"/>
  <c r="B27" i="40"/>
  <c r="B37" i="39"/>
  <c r="B36" i="34"/>
  <c r="B40" i="34" s="1"/>
  <c r="B17" i="31"/>
  <c r="B23" i="25"/>
  <c r="B21" i="25"/>
  <c r="B23" i="24"/>
  <c r="B21" i="24"/>
  <c r="B23" i="17"/>
  <c r="B21" i="17"/>
  <c r="C85" i="31"/>
  <c r="B22" i="31"/>
  <c r="C50" i="30"/>
  <c r="B19" i="30"/>
  <c r="C50" i="29"/>
  <c r="B19" i="29"/>
  <c r="C50" i="28"/>
  <c r="B19" i="28"/>
  <c r="C50" i="27"/>
  <c r="B19" i="27"/>
  <c r="C41" i="26"/>
  <c r="C58" i="25"/>
  <c r="B18" i="25"/>
  <c r="C58" i="24"/>
  <c r="B18" i="24"/>
  <c r="C59" i="23"/>
  <c r="B18" i="23"/>
  <c r="C50" i="21"/>
  <c r="B19" i="21"/>
  <c r="B64" i="15" l="1"/>
  <c r="B66" i="15" s="1"/>
  <c r="B68" i="15" s="1"/>
  <c r="B40" i="48"/>
  <c r="B42" i="48" s="1"/>
  <c r="B44" i="48" s="1"/>
  <c r="B46" i="48" s="1"/>
  <c r="B48" i="48" s="1"/>
  <c r="B31" i="40"/>
  <c r="B41" i="39"/>
  <c r="B43" i="39" s="1"/>
  <c r="B42" i="34"/>
  <c r="B44" i="34" s="1"/>
  <c r="B26" i="31"/>
  <c r="B22" i="30"/>
  <c r="B24" i="30"/>
  <c r="B26" i="30" s="1"/>
  <c r="B22" i="29"/>
  <c r="B24" i="29"/>
  <c r="B26" i="29" s="1"/>
  <c r="B22" i="28"/>
  <c r="B24" i="28"/>
  <c r="B26" i="28" s="1"/>
  <c r="B22" i="27"/>
  <c r="B14" i="26"/>
  <c r="B16" i="26"/>
  <c r="B18" i="26" s="1"/>
  <c r="B25" i="25"/>
  <c r="B27" i="25" s="1"/>
  <c r="B21" i="23"/>
  <c r="B22" i="21"/>
  <c r="B24" i="21"/>
  <c r="B26" i="21" s="1"/>
  <c r="B70" i="15" l="1"/>
  <c r="B72" i="15" s="1"/>
  <c r="B74" i="15" s="1"/>
  <c r="B76" i="15" s="1"/>
  <c r="B50" i="48"/>
  <c r="B54" i="48" s="1"/>
  <c r="B58" i="48" s="1"/>
  <c r="B60" i="48" s="1"/>
  <c r="B47" i="47"/>
  <c r="B35" i="40"/>
  <c r="B37" i="40" s="1"/>
  <c r="B45" i="39"/>
  <c r="B47" i="39" s="1"/>
  <c r="B49" i="39" s="1"/>
  <c r="B47" i="34"/>
  <c r="B49" i="34" s="1"/>
  <c r="B51" i="34" s="1"/>
  <c r="B53" i="34" s="1"/>
  <c r="B28" i="31"/>
  <c r="B34" i="30"/>
  <c r="B36" i="30"/>
  <c r="B30" i="30"/>
  <c r="B38" i="30" s="1"/>
  <c r="B34" i="29"/>
  <c r="B36" i="29"/>
  <c r="B30" i="29"/>
  <c r="B38" i="29" s="1"/>
  <c r="B34" i="28"/>
  <c r="B36" i="28"/>
  <c r="B30" i="28"/>
  <c r="B38" i="28" s="1"/>
  <c r="B24" i="27"/>
  <c r="B20" i="26"/>
  <c r="B22" i="26" s="1"/>
  <c r="B29" i="25"/>
  <c r="B31" i="25" s="1"/>
  <c r="B25" i="24"/>
  <c r="B23" i="23"/>
  <c r="B30" i="21"/>
  <c r="B34" i="21" s="1"/>
  <c r="B78" i="15" l="1"/>
  <c r="B80" i="15" s="1"/>
  <c r="B82" i="15" s="1"/>
  <c r="B62" i="48"/>
  <c r="B64" i="48" s="1"/>
  <c r="B51" i="47"/>
  <c r="B39" i="40"/>
  <c r="B41" i="40" s="1"/>
  <c r="B43" i="40" s="1"/>
  <c r="B45" i="40" s="1"/>
  <c r="B47" i="40" s="1"/>
  <c r="B52" i="39"/>
  <c r="B30" i="31"/>
  <c r="B42" i="30"/>
  <c r="B44" i="30"/>
  <c r="B40" i="30"/>
  <c r="B46" i="30"/>
  <c r="B48" i="30" s="1"/>
  <c r="B40" i="29"/>
  <c r="B42" i="29" s="1"/>
  <c r="B40" i="28"/>
  <c r="B42" i="28" s="1"/>
  <c r="B26" i="27"/>
  <c r="B24" i="26"/>
  <c r="B33" i="25"/>
  <c r="B35" i="25" s="1"/>
  <c r="B39" i="25" s="1"/>
  <c r="B27" i="24"/>
  <c r="B25" i="23"/>
  <c r="B36" i="21"/>
  <c r="B84" i="15" l="1"/>
  <c r="B86" i="15" s="1"/>
  <c r="B88" i="15" s="1"/>
  <c r="B68" i="48"/>
  <c r="B70" i="48" s="1"/>
  <c r="B79" i="48" s="1"/>
  <c r="B81" i="48" s="1"/>
  <c r="B83" i="48" s="1"/>
  <c r="B85" i="48" s="1"/>
  <c r="B87" i="48" s="1"/>
  <c r="B89" i="48" s="1"/>
  <c r="B91" i="48" s="1"/>
  <c r="B93" i="48" s="1"/>
  <c r="B95" i="48" s="1"/>
  <c r="B97" i="48" s="1"/>
  <c r="B55" i="47"/>
  <c r="B49" i="40"/>
  <c r="B51" i="40" s="1"/>
  <c r="B55" i="39"/>
  <c r="B57" i="39" s="1"/>
  <c r="B59" i="39" s="1"/>
  <c r="B32" i="31"/>
  <c r="B44" i="29"/>
  <c r="B46" i="29" s="1"/>
  <c r="B48" i="29" s="1"/>
  <c r="B44" i="28"/>
  <c r="B46" i="28" s="1"/>
  <c r="B48" i="28" s="1"/>
  <c r="B34" i="27"/>
  <c r="B30" i="27"/>
  <c r="B28" i="26"/>
  <c r="B32" i="26" s="1"/>
  <c r="B43" i="25"/>
  <c r="B45" i="25"/>
  <c r="B29" i="24"/>
  <c r="B31" i="24" s="1"/>
  <c r="B27" i="23"/>
  <c r="B38" i="21"/>
  <c r="B57" i="47" l="1"/>
  <c r="B59" i="47" s="1"/>
  <c r="B61" i="47" s="1"/>
  <c r="B34" i="31"/>
  <c r="B38" i="27"/>
  <c r="B36" i="27"/>
  <c r="B40" i="27" s="1"/>
  <c r="B34" i="26"/>
  <c r="B37" i="26" s="1"/>
  <c r="B39" i="26" s="1"/>
  <c r="B50" i="25"/>
  <c r="B52" i="25" s="1"/>
  <c r="B54" i="25" s="1"/>
  <c r="B56" i="25" s="1"/>
  <c r="B33" i="24"/>
  <c r="B29" i="23"/>
  <c r="B40" i="21"/>
  <c r="B93" i="15" l="1"/>
  <c r="B95" i="15" s="1"/>
  <c r="B97" i="15" s="1"/>
  <c r="B99" i="15" s="1"/>
  <c r="B63" i="47"/>
  <c r="B46" i="31"/>
  <c r="B48" i="31" s="1"/>
  <c r="B50" i="31" s="1"/>
  <c r="B44" i="27"/>
  <c r="B46" i="27" s="1"/>
  <c r="B48" i="27" s="1"/>
  <c r="B42" i="27"/>
  <c r="B35" i="24"/>
  <c r="B31" i="23"/>
  <c r="B33" i="23" s="1"/>
  <c r="B42" i="21"/>
  <c r="B44" i="21" s="1"/>
  <c r="B46" i="21" s="1"/>
  <c r="B48" i="21" s="1"/>
  <c r="B101" i="15" l="1"/>
  <c r="B65" i="47"/>
  <c r="B74" i="47" s="1"/>
  <c r="B76" i="47" s="1"/>
  <c r="B54" i="31"/>
  <c r="B39" i="24"/>
  <c r="B43" i="24" s="1"/>
  <c r="B45" i="24" s="1"/>
  <c r="B50" i="24" s="1"/>
  <c r="B52" i="24" s="1"/>
  <c r="B54" i="24" s="1"/>
  <c r="B56" i="24" s="1"/>
  <c r="B37" i="23"/>
  <c r="B41" i="23" s="1"/>
  <c r="B43" i="23" s="1"/>
  <c r="B45" i="23" s="1"/>
  <c r="B47" i="23"/>
  <c r="B51" i="23" s="1"/>
  <c r="B53" i="23" s="1"/>
  <c r="B55" i="23" s="1"/>
  <c r="B57" i="23" s="1"/>
  <c r="B105" i="15" l="1"/>
  <c r="B107" i="15" s="1"/>
  <c r="B109" i="15" s="1"/>
  <c r="B59" i="31"/>
  <c r="B61" i="31" s="1"/>
  <c r="B63" i="31" s="1"/>
  <c r="B65" i="31" s="1"/>
  <c r="B67" i="31" s="1"/>
  <c r="B111" i="15" l="1"/>
  <c r="B113" i="15" s="1"/>
  <c r="B115" i="15" s="1"/>
  <c r="B117" i="15" s="1"/>
  <c r="B119" i="15" s="1"/>
  <c r="B121" i="15" s="1"/>
  <c r="B123" i="15" s="1"/>
  <c r="B125" i="15" s="1"/>
  <c r="B78" i="47"/>
  <c r="B69" i="31"/>
  <c r="B127" i="15" l="1"/>
  <c r="B129" i="15" s="1"/>
  <c r="B80" i="47"/>
  <c r="B82" i="47" s="1"/>
  <c r="B84" i="47" s="1"/>
  <c r="B71" i="31"/>
  <c r="B73" i="31" s="1"/>
  <c r="B75" i="31" l="1"/>
  <c r="B77" i="31" s="1"/>
  <c r="B79" i="31" s="1"/>
  <c r="B81" i="31" s="1"/>
  <c r="B83" i="31" s="1"/>
  <c r="B131" i="15"/>
  <c r="B141" i="15" s="1"/>
  <c r="B143" i="15" s="1"/>
  <c r="B86" i="47"/>
  <c r="C50" i="20"/>
  <c r="B19" i="20"/>
  <c r="C83" i="19"/>
  <c r="B21" i="19"/>
  <c r="C60" i="18"/>
  <c r="B18" i="18"/>
  <c r="B18" i="17"/>
  <c r="C61" i="17"/>
  <c r="C91" i="10"/>
  <c r="C93" i="14"/>
  <c r="B19" i="14"/>
  <c r="C86" i="13"/>
  <c r="C93" i="12"/>
  <c r="C90" i="11"/>
  <c r="B19" i="11"/>
  <c r="C86" i="9"/>
  <c r="B19" i="9"/>
  <c r="B23" i="9" s="1"/>
  <c r="C93" i="1"/>
  <c r="B25" i="19" l="1"/>
  <c r="B145" i="15"/>
  <c r="B147" i="15" s="1"/>
  <c r="B149" i="15" s="1"/>
  <c r="B151" i="15" s="1"/>
  <c r="B153" i="15" s="1"/>
  <c r="B155" i="15" s="1"/>
  <c r="B92" i="47"/>
  <c r="B27" i="19"/>
  <c r="B21" i="18"/>
  <c r="B25" i="17"/>
  <c r="B23" i="14"/>
  <c r="B25" i="14" s="1"/>
  <c r="B23" i="11"/>
  <c r="B25" i="11" s="1"/>
  <c r="B27" i="11" s="1"/>
  <c r="B25" i="9"/>
  <c r="B27" i="9" s="1"/>
  <c r="B29" i="9" s="1"/>
  <c r="B19" i="1"/>
  <c r="B94" i="47" l="1"/>
  <c r="B96" i="47" s="1"/>
  <c r="B31" i="19"/>
  <c r="B23" i="18"/>
  <c r="B27" i="17"/>
  <c r="B29" i="17" s="1"/>
  <c r="B27" i="14"/>
  <c r="B29" i="14" s="1"/>
  <c r="B29" i="11"/>
  <c r="B31" i="9"/>
  <c r="B33" i="9" s="1"/>
  <c r="B35" i="9" s="1"/>
  <c r="B23" i="1"/>
  <c r="B31" i="11" l="1"/>
  <c r="B33" i="19"/>
  <c r="B35" i="19"/>
  <c r="B25" i="18"/>
  <c r="B31" i="17"/>
  <c r="B31" i="14"/>
  <c r="B33" i="14" s="1"/>
  <c r="B33" i="11"/>
  <c r="B37" i="9"/>
  <c r="B39" i="9"/>
  <c r="B25" i="1"/>
  <c r="B33" i="17" l="1"/>
  <c r="B37" i="19"/>
  <c r="B39" i="19" s="1"/>
  <c r="B41" i="19" s="1"/>
  <c r="B43" i="19" s="1"/>
  <c r="B45" i="19" s="1"/>
  <c r="B27" i="18"/>
  <c r="B35" i="14"/>
  <c r="B37" i="14" s="1"/>
  <c r="B35" i="11"/>
  <c r="B43" i="9"/>
  <c r="B27" i="1"/>
  <c r="B29" i="18" l="1"/>
  <c r="B39" i="14"/>
  <c r="B37" i="11"/>
  <c r="B47" i="9"/>
  <c r="B49" i="9" s="1"/>
  <c r="B51" i="9" s="1"/>
  <c r="B53" i="9" s="1"/>
  <c r="B29" i="1"/>
  <c r="B31" i="18" l="1"/>
  <c r="B33" i="18" s="1"/>
  <c r="B35" i="17"/>
  <c r="B43" i="14"/>
  <c r="B41" i="11"/>
  <c r="B45" i="11" s="1"/>
  <c r="B47" i="11" s="1"/>
  <c r="B49" i="11" s="1"/>
  <c r="B55" i="9"/>
  <c r="B57" i="9" s="1"/>
  <c r="B31" i="1"/>
  <c r="B22" i="20" l="1"/>
  <c r="B47" i="19"/>
  <c r="B35" i="18"/>
  <c r="B39" i="18" s="1"/>
  <c r="B43" i="18" s="1"/>
  <c r="B45" i="18" s="1"/>
  <c r="B47" i="18" s="1"/>
  <c r="B49" i="18" s="1"/>
  <c r="B54" i="18" s="1"/>
  <c r="B56" i="18" s="1"/>
  <c r="B58" i="18" s="1"/>
  <c r="B39" i="17"/>
  <c r="B43" i="17" s="1"/>
  <c r="B45" i="17" s="1"/>
  <c r="B47" i="17" s="1"/>
  <c r="B51" i="11"/>
  <c r="B53" i="11" s="1"/>
  <c r="B55" i="11" s="1"/>
  <c r="B57" i="11" s="1"/>
  <c r="B60" i="11" s="1"/>
  <c r="B63" i="11" s="1"/>
  <c r="B66" i="11" s="1"/>
  <c r="B68" i="11" s="1"/>
  <c r="B70" i="11" s="1"/>
  <c r="B72" i="11" s="1"/>
  <c r="B74" i="11" s="1"/>
  <c r="B76" i="11" s="1"/>
  <c r="B78" i="11" s="1"/>
  <c r="B80" i="11" s="1"/>
  <c r="B82" i="11" s="1"/>
  <c r="B84" i="11" s="1"/>
  <c r="B19" i="10"/>
  <c r="B59" i="9"/>
  <c r="B62" i="9" s="1"/>
  <c r="B64" i="9" s="1"/>
  <c r="B66" i="9" s="1"/>
  <c r="B68" i="9" s="1"/>
  <c r="B70" i="9" s="1"/>
  <c r="B72" i="9" s="1"/>
  <c r="B74" i="9" s="1"/>
  <c r="B76" i="9" s="1"/>
  <c r="B78" i="9" s="1"/>
  <c r="B47" i="14"/>
  <c r="B49" i="14" s="1"/>
  <c r="B51" i="14" s="1"/>
  <c r="B53" i="14" s="1"/>
  <c r="B55" i="14" s="1"/>
  <c r="B57" i="14" s="1"/>
  <c r="B59" i="14" s="1"/>
  <c r="B63" i="14" s="1"/>
  <c r="B65" i="14" s="1"/>
  <c r="B67" i="14" s="1"/>
  <c r="B69" i="14" s="1"/>
  <c r="B71" i="14" s="1"/>
  <c r="B73" i="14" s="1"/>
  <c r="B75" i="14" s="1"/>
  <c r="B77" i="14" s="1"/>
  <c r="B79" i="14" s="1"/>
  <c r="B81" i="14" s="1"/>
  <c r="B83" i="14" s="1"/>
  <c r="B33" i="1"/>
  <c r="B86" i="11" l="1"/>
  <c r="B23" i="10"/>
  <c r="B25" i="10" s="1"/>
  <c r="B27" i="10" s="1"/>
  <c r="B29" i="10" s="1"/>
  <c r="B31" i="10" s="1"/>
  <c r="B33" i="10" s="1"/>
  <c r="B35" i="10" s="1"/>
  <c r="B37" i="10" s="1"/>
  <c r="B39" i="10" s="1"/>
  <c r="B43" i="10" s="1"/>
  <c r="B47" i="10" s="1"/>
  <c r="B49" i="10" s="1"/>
  <c r="B51" i="10" s="1"/>
  <c r="B53" i="10" s="1"/>
  <c r="B55" i="10" s="1"/>
  <c r="B57" i="10" s="1"/>
  <c r="B59" i="10" s="1"/>
  <c r="B63" i="10" s="1"/>
  <c r="B65" i="10" s="1"/>
  <c r="B67" i="10" s="1"/>
  <c r="B69" i="10" s="1"/>
  <c r="B71" i="10" s="1"/>
  <c r="B73" i="10" s="1"/>
  <c r="B75" i="10" s="1"/>
  <c r="B77" i="10" s="1"/>
  <c r="B79" i="10" s="1"/>
  <c r="B81" i="10" s="1"/>
  <c r="B83" i="10" s="1"/>
  <c r="B24" i="20"/>
  <c r="B26" i="20" s="1"/>
  <c r="B30" i="20" s="1"/>
  <c r="B34" i="20" s="1"/>
  <c r="B49" i="19"/>
  <c r="B51" i="19" s="1"/>
  <c r="B49" i="17"/>
  <c r="B53" i="17" s="1"/>
  <c r="B19" i="12"/>
  <c r="B35" i="1"/>
  <c r="B85" i="10" l="1"/>
  <c r="B23" i="12"/>
  <c r="B25" i="12" s="1"/>
  <c r="B27" i="12" s="1"/>
  <c r="B29" i="12" s="1"/>
  <c r="B31" i="12" s="1"/>
  <c r="B33" i="12" s="1"/>
  <c r="B35" i="12" s="1"/>
  <c r="B37" i="12" s="1"/>
  <c r="B39" i="12" s="1"/>
  <c r="B43" i="12" s="1"/>
  <c r="B47" i="12" s="1"/>
  <c r="B49" i="12" s="1"/>
  <c r="B51" i="12" s="1"/>
  <c r="B53" i="12" s="1"/>
  <c r="B55" i="12" s="1"/>
  <c r="B57" i="12" s="1"/>
  <c r="B59" i="12" s="1"/>
  <c r="B63" i="12" s="1"/>
  <c r="B65" i="12" s="1"/>
  <c r="B67" i="12" s="1"/>
  <c r="B69" i="12" s="1"/>
  <c r="B71" i="12" s="1"/>
  <c r="B73" i="12" s="1"/>
  <c r="B75" i="12" s="1"/>
  <c r="B77" i="12" s="1"/>
  <c r="B79" i="12" s="1"/>
  <c r="B81" i="12" s="1"/>
  <c r="B83" i="12" s="1"/>
  <c r="B55" i="17"/>
  <c r="B57" i="17" s="1"/>
  <c r="B38" i="20"/>
  <c r="B36" i="20"/>
  <c r="B55" i="19"/>
  <c r="B37" i="1"/>
  <c r="B85" i="12" l="1"/>
  <c r="B87" i="12" s="1"/>
  <c r="B59" i="17"/>
  <c r="B40" i="20"/>
  <c r="B59" i="19"/>
  <c r="B19" i="13"/>
  <c r="B39" i="1"/>
  <c r="B23" i="13" l="1"/>
  <c r="B25" i="13" s="1"/>
  <c r="B27" i="13" s="1"/>
  <c r="B29" i="13" s="1"/>
  <c r="B31" i="13" s="1"/>
  <c r="B33" i="13" s="1"/>
  <c r="B35" i="13" s="1"/>
  <c r="B37" i="13" s="1"/>
  <c r="B39" i="13" s="1"/>
  <c r="B43" i="13" s="1"/>
  <c r="B47" i="13" s="1"/>
  <c r="B49" i="13" s="1"/>
  <c r="B51" i="13" s="1"/>
  <c r="B53" i="13" s="1"/>
  <c r="B55" i="13" s="1"/>
  <c r="B57" i="13" s="1"/>
  <c r="B59" i="13" s="1"/>
  <c r="B62" i="13" s="1"/>
  <c r="B64" i="13" s="1"/>
  <c r="B66" i="13" s="1"/>
  <c r="B68" i="13" s="1"/>
  <c r="B70" i="13" s="1"/>
  <c r="B72" i="13" s="1"/>
  <c r="B74" i="13" s="1"/>
  <c r="B76" i="13" s="1"/>
  <c r="B78" i="13" s="1"/>
  <c r="B80" i="13"/>
  <c r="B42" i="20"/>
  <c r="B44" i="20" s="1"/>
  <c r="B61" i="19"/>
  <c r="B43" i="1"/>
  <c r="B82" i="13" l="1"/>
  <c r="B84" i="13" s="1"/>
  <c r="B63" i="19"/>
  <c r="B47" i="1"/>
  <c r="B46" i="20" l="1"/>
  <c r="B48" i="20" s="1"/>
  <c r="B65" i="19"/>
  <c r="B67" i="19" s="1"/>
  <c r="B69" i="19" s="1"/>
  <c r="B71" i="19" s="1"/>
  <c r="B73" i="19" s="1"/>
  <c r="B75" i="19" l="1"/>
  <c r="B77" i="19" s="1"/>
  <c r="B79" i="19" s="1"/>
  <c r="B81" i="19" s="1"/>
  <c r="D22" i="51" l="1"/>
  <c r="B49" i="1"/>
  <c r="B51" i="1" l="1"/>
  <c r="B53" i="1" s="1"/>
  <c r="B55" i="1" l="1"/>
  <c r="B57" i="1" s="1"/>
  <c r="B59" i="1" l="1"/>
  <c r="B63" i="1" l="1"/>
  <c r="B65" i="1" s="1"/>
  <c r="B67" i="1" s="1"/>
  <c r="B69" i="1" s="1"/>
  <c r="B71" i="1" l="1"/>
  <c r="B73" i="1" s="1"/>
  <c r="B75" i="1" l="1"/>
  <c r="B77" i="1" l="1"/>
  <c r="B79" i="1" s="1"/>
  <c r="B81" i="1" s="1"/>
  <c r="B83" i="1" l="1"/>
</calcChain>
</file>

<file path=xl/sharedStrings.xml><?xml version="1.0" encoding="utf-8"?>
<sst xmlns="http://schemas.openxmlformats.org/spreadsheetml/2006/main" count="2531" uniqueCount="339">
  <si>
    <t>kpl</t>
  </si>
  <si>
    <t>Gledališka dvorana</t>
  </si>
  <si>
    <t>m</t>
  </si>
  <si>
    <t>kos</t>
  </si>
  <si>
    <t>Razvodna doza 100x100mm, n/o</t>
  </si>
  <si>
    <t>Kabel U/UTP class EA 10GPlus, AWG23, 4 parice LSF/OH</t>
  </si>
  <si>
    <t>Napajalnik za svetilke stopnic 12V, kompatibilen s ponujenimi svetili</t>
  </si>
  <si>
    <t>Svetilo za nevsiljivo varnostno osvetlitev stopnic.
ALU profil za osvetljevanje spodnje stopnice, montaža na rob stopnice, protizdrsni gumi trak. Dolžina po meri stopnice. Svetlobni izvor 1x LED 0,3W. Svetilka v črni barvi, vključno s stranskimi pokrovčki. Barva svetlobe po izboru arhitekta. Kot npr. Sagitario Step Marker Line</t>
  </si>
  <si>
    <t>Kombinirano svetilo za nevsiljivo varnostno osvetlitev stopnic in številko vrste.
ALU profil za osvetljevanje spodnje stopnice, okence za prikaz številke vrste, ločeno napajanje osvetlitve in številke vrst. Montaža na rob stopnice, protizdrsni gumi trak. Dolžina po meri stopnice. Svetlobni izvor 1x LED 0,3W za stopnico + 1x LED 0,3W za številko vrste. Svetilka v črni barvi, vključno s stranskimi pokrovčki. Barva svetlobe po izboru arhitekta. Kot npr. Sagitario Step Marker Line</t>
  </si>
  <si>
    <t>POPIS DEL S PREDRAČUNOM</t>
  </si>
  <si>
    <t>Cene na enoto in vrednosti so v EUR brez DDV!</t>
  </si>
  <si>
    <t>Poz.</t>
  </si>
  <si>
    <t>Opis postavke</t>
  </si>
  <si>
    <t>I.</t>
  </si>
  <si>
    <t>FTV DEL</t>
  </si>
  <si>
    <t>GLR DEL</t>
  </si>
  <si>
    <t>Kabel JB500, položen na kabelske police in kanale, v PN in instalacijske cevi.</t>
  </si>
  <si>
    <t>- 5x6 mm2</t>
  </si>
  <si>
    <t>- 3x2,5 mm2</t>
  </si>
  <si>
    <t>- 7x0,75 mm2</t>
  </si>
  <si>
    <t>- 16 mm2</t>
  </si>
  <si>
    <t>- 6 mm2</t>
  </si>
  <si>
    <t>Kabelska polica PK200x50 brez perforacije, komplet s stropnimi nosilci, veznimi in končnimi elementi, ozemljitvijo in pritrdilnim materialom. Barvana črno mat.</t>
  </si>
  <si>
    <t>ET1.</t>
  </si>
  <si>
    <t>ET2.</t>
  </si>
  <si>
    <t>ELEKTRIČNE INSTALACIJE - TEHNOLOGIJA</t>
  </si>
  <si>
    <t>Kabelska polica PK100x50 brez perforacije, komplet s stropnimi nosilci, veznimi in končnimi elementi, ozemljitvijo in pritrdilnim materialom. Barvana črno mat.</t>
  </si>
  <si>
    <t>Kabelska polica PK200x50 perforirana, komplet s pokrovi, veznimi in končnimi elementi, ozemljitvijo in pritrdilnim materialom. Barvana črno mat.</t>
  </si>
  <si>
    <t>Kabelska polica PK100x50 perforirana, komplet s pokrovi, veznimi in končnimi elementi, ozemljitvijo in pritrdilnim materialom. Barvana črno mat.</t>
  </si>
  <si>
    <t>Kabelska polica PK50x50 perforirana, komplet s pokrovi, veznimi in končnimi elementi, ozemljitvijo in pritrdilnim materialom. Barvana črno mat.</t>
  </si>
  <si>
    <t>Vtičnica šuko 16A, n/o, enojna, komplet z dozo in pritrdilnim materialom</t>
  </si>
  <si>
    <t>Vtičnica CEE17/16A 2P+N, n.o., komplet s pritrdilnim materialom</t>
  </si>
  <si>
    <t>Vtičnica 230V, p/o, v črni barvi, s skupno dozo in črnim plastičnim okrasnim okvirjem. Vključno z izrezom prve plasti stenske obloge in barvanjem na mestu izreza.</t>
  </si>
  <si>
    <t>- 1x šuko 230V + 1x 2M blank</t>
  </si>
  <si>
    <t>Vodnik H07V-K za izenačevanje potenciala in povezavo kovinskih mas, komplet z objemkami in pritrdilnim materialom, polaganjem in zaključevanjem. Galvansko povezati vse kovinske elemente v prostoru.</t>
  </si>
  <si>
    <t>Vtičnica n/o 5p/400V, 32A, z dozo in stikalom, komplet s pritrdilnim materialom</t>
  </si>
  <si>
    <t>Razvodna doza n/o za lokalno izenačevanje potenciala LIP, komplet z zbiralko</t>
  </si>
  <si>
    <t>Stikalni tablo ST-VKL-SCR v naslednji konfiguraciji:
- n/o plastično ohišje črne barve, vgrajeno v stranico omarice s konvektorji,
- stikalo na unikatni ključ s pozicijami 0-1-2
- 3x indikacijska svetilka z lučko LED 230V s filtrom za zmanjšanje svetilnosti
- vhodne in izhodne sponke
- ožičenje
- napisne tablice in oznake</t>
  </si>
  <si>
    <t>Vodovni material</t>
  </si>
  <si>
    <t>Vtičnica šuko 16A, n/o, dvojna, komplet z dozo in pritrdilnim materialom</t>
  </si>
  <si>
    <t>Stikalni tablo ST-VKL-MM v naslednji konfiguraciji:
- n/o plastično ohišje črne barve, vgrajeno v stranico omarice s konvektorji,
- stikalo na unikatni ključ s pozicijami 0-1-2
- 3x indikacijska svetilka z lučko LED 230V s filtrom za zmanjšanje svetilnosti
- vhodne in izhodne sponke
- ožičenje
- napisne tablice in oznake</t>
  </si>
  <si>
    <t>Kabel namenski mikrofonski OFC, simetrična parica z oklopom, kot C114</t>
  </si>
  <si>
    <t>Doza n/o 6M, komplet s pritrdilnim materialom, 3x vtičnica šuko</t>
  </si>
  <si>
    <t>Doza n/o 6M, komplet s pritrdilnim materialom, 5x vtičnica RJ45 class EA, 1x blank</t>
  </si>
  <si>
    <t xml:space="preserve">Meritev optične povezave - OTDR+Slabljenje </t>
  </si>
  <si>
    <t>Optični delilnik LC/UPC 6/12 vlaken z nameščenimi 4 dvojnimi spojniki SM LC/UPC, stenska n/o izvedba. Komplet z varjenjem kabla.</t>
  </si>
  <si>
    <t>BALETNA VADNICA</t>
  </si>
  <si>
    <t>Kol.</t>
  </si>
  <si>
    <t>EM</t>
  </si>
  <si>
    <t>Doza p/o 2M, komplet z nosilcem in okrasnim okvirčkom v črni barvi, 2x priključek RJ45 z zaklepom ethercon class EA. Vgradnja v stranico omarice s konvektorji.</t>
  </si>
  <si>
    <t>Priključno mesto režije - zvok
Namenski robustni okrogli avdio priključek z zaklepom p/o, vgradnja v stranico omarice s konvektorji, 13-polni. Kot MPAFP013S</t>
  </si>
  <si>
    <t>Priključno mesto režije - 230V, DMX
Multipin priključek z zaklepom p/o, vgradnja v stranico omarice s konvektorji, 6-polni. Kot ILME.</t>
  </si>
  <si>
    <t>II.</t>
  </si>
  <si>
    <t>ŠTUDIJSKI ODER 1</t>
  </si>
  <si>
    <t>- 2x šuko 230V + 1x 2M blank</t>
  </si>
  <si>
    <t>Priključno mesto režije
n/o kovinska omarica v črni barvi z naslednjimi priključki:
- 2x Multipin priključek z zaklepom p/o, 6-polni. Kot ILME.
- Namenski robustni okrogli avdio priključek z zaklepom p/o, 13-polni. Kot MPAFP013S</t>
  </si>
  <si>
    <t>Parapetni kanal 2-prekatni, dolžine cca 1m, komplet s pritrdilnim in zaključnim materialom, pokrovi in montažo. V črni barvi.</t>
  </si>
  <si>
    <t>Vtičnica šuko za parapetni kanal, komplet z okvirčki. V črni barvi.</t>
  </si>
  <si>
    <t>Vtičnica RJ45 class EA z zaklepom ethercon, montaža na parapetni kanal</t>
  </si>
  <si>
    <t>Optični delilnik LC/UPC 6/12 vlaken z nameščenimi 4 dvojnimi spojniki SM LC/UPC, vgradnja v parapetni kanal. Komplet z varjenjem kabla.</t>
  </si>
  <si>
    <t>Stikalni tablo ST-VKL-SCR v naslednji konfiguraciji:
- n/o plastično ohišje črne barve, vgrajeno nad parapetni kanal
- stikalo na unikatni ključ s pozicijami 0-1-2
- 3x indikacijska svetilka z lučko LED 230V s filtrom za zmanjšanje svetilnosti
- vhodne in izhodne sponke
- ožičenje
- napisne tablice in oznake</t>
  </si>
  <si>
    <t>Stikalni tablo ST-VKL-MM v naslednji konfiguraciji:
- n/o plastično ohišje črne barve, vgrajeno nad parapetni kanal
- stikalo na unikatni ključ s pozicijami 0-1-2
- 3x indikacijska svetilka z lučko LED 230V s filtrom za zmanjšanje svetilnosti
- vhodne in izhodne sponke
- ožičenje
- napisne tablice in oznake</t>
  </si>
  <si>
    <t>Plastična, gibljiva, samougasna instalacijska cev, položena p/o v predelne stene, komplet z razvodnimi dozami in pritrdilnim materialom</t>
  </si>
  <si>
    <t>- Φ 16 mm</t>
  </si>
  <si>
    <t>- Φ 23 mm</t>
  </si>
  <si>
    <t>- Φ 40 mm</t>
  </si>
  <si>
    <t>Plastična instalacijska cev, položena v liti beton (RBC), komplet z razvodnimi dozami in pritrdilnim materialom</t>
  </si>
  <si>
    <t>- Φ 26 mm</t>
  </si>
  <si>
    <t>III.</t>
  </si>
  <si>
    <t>ŠTUDIJSKI ODER 2</t>
  </si>
  <si>
    <t>IV.</t>
  </si>
  <si>
    <t>GLASBENA VADNICA</t>
  </si>
  <si>
    <t>- 2x šuko 230V</t>
  </si>
  <si>
    <t>Doza p/o 6M, komplet s pritrdilnim materialom, 3x vtičnica šuko</t>
  </si>
  <si>
    <t>Doza p/o 6M, komplet s pritrdilnim materialom, 5x vtičnica RJ45 class EA, 1x blank</t>
  </si>
  <si>
    <t>ŠTUDIJSKI ODER 3</t>
  </si>
  <si>
    <t>V.</t>
  </si>
  <si>
    <t>ŠTUDIJSKI ODER 4</t>
  </si>
  <si>
    <t>VI.</t>
  </si>
  <si>
    <t>VII.</t>
  </si>
  <si>
    <t>ŠTUDIJSKI ODER 5</t>
  </si>
  <si>
    <t>Predavalnica GLR 1</t>
  </si>
  <si>
    <t>- 5x1,5 mm2</t>
  </si>
  <si>
    <t>Priključni kabel HDMI UHD 4K z ojačevalnikom 15m, položen na kabelske police in kanale, v PN in instalacijske cevi.</t>
  </si>
  <si>
    <t>Priključni kabel VGA 15m, položen na kabelske police in kanale, v PN in instalacijske cevi.</t>
  </si>
  <si>
    <t>Kabelska polica PK50x50 perforirana, komplet s konzolami, veznimi in končnimi elementi, ozemljitvijo in pritrdilnim materialom.</t>
  </si>
  <si>
    <t>Priključni kabel aktivni USB 15m, položen na kabelske police in kanale, v PN in instalacijske cevi.</t>
  </si>
  <si>
    <t>Kabel U/UTP class EA 10GPlus, AWG23, 4 parice LSF/OH, položen na kabelske police in kanale, v PN in instalacijske cevi</t>
  </si>
  <si>
    <t>Priključek RJ45 class EA za parapetni kanal, komplet z okvirji in pokrovi</t>
  </si>
  <si>
    <t>Kabel zvočniški rdeče-črn 2x1,5mm2, položen na kabelske police in kanale, v PN in instalacijske cevi</t>
  </si>
  <si>
    <t>- 5x RJ45 class EA</t>
  </si>
  <si>
    <t>- 2x šuko 230V + 1x2M blank</t>
  </si>
  <si>
    <t>- 3x šuko 230V</t>
  </si>
  <si>
    <t>Vtičnica, p/o, s skupno dozo in okrasnim okvirjem</t>
  </si>
  <si>
    <t>Vtičnica šuko n/o dvojna, komplet z dozo</t>
  </si>
  <si>
    <t>Vtičnica šuko za parapetni kanal, komplet z okvirčki.</t>
  </si>
  <si>
    <t>Tipkalo gor/dol za projekcijsko platno, n/o, komplet z dozo, vgrajeno v kateder</t>
  </si>
  <si>
    <t>Predavalnica SCOB</t>
  </si>
  <si>
    <t>Vtičnica šuko n/o dvojna + 2x RJ45 class EA, komplet z dozo</t>
  </si>
  <si>
    <t>VIII.</t>
  </si>
  <si>
    <t>IX.</t>
  </si>
  <si>
    <t>X.</t>
  </si>
  <si>
    <t>PROJEKCIJSKA DVORANA</t>
  </si>
  <si>
    <t>- 3x1,5 mm2</t>
  </si>
  <si>
    <t>- 5x0,75 mm2</t>
  </si>
  <si>
    <t>Kabel zvočniški rdeče-črn, položen na kabelske police in kanale, v PN in instalacijske cevi.</t>
  </si>
  <si>
    <t>- 2x4 mm2</t>
  </si>
  <si>
    <t>- 2x2,5 mm2</t>
  </si>
  <si>
    <t>Vodnik H07V-K 2,5mm2 za induktivno zanko, s polaganjem in rezkanjem podkonstrukcije ter pridtrdilnim in spojnim materialom</t>
  </si>
  <si>
    <t>Vodnik H07V-K 2,5mm2 za induktivno zanko, navit v parico, s polaganjem na kabelske police in kanale, v PN in instalacijske cevi</t>
  </si>
  <si>
    <t>Kabelska polica PK100x50 perforirana, pocinkana, komplet s konzolami, veznimi in končnimi elementi, ozemljitvijo in pritrdilnim materialom.</t>
  </si>
  <si>
    <t>Kabelska polica PK50x50 perforirana, pocinkana, komplet s konzolami, veznimi in končnimi elementi, ozemljitvijo in pritrdilnim materialom.</t>
  </si>
  <si>
    <t>Parapetni kanal 2-prekatni, dolžine cca 3m, komplet s pritrdilnim in zaključnim materialom, pokrovi in montažo. V črni barvi.</t>
  </si>
  <si>
    <t>Priključni kabel HDMI UHD 4K z ojačevalnikom, 30m,  položen na kabelske police in kanale, v PN in instalacijske cevi.</t>
  </si>
  <si>
    <t>Priključni kabel HDMI UHD 4K z ojačevalnikom, 15m, položen na kabelske police in kanale, v PN in instalacijske cevi.</t>
  </si>
  <si>
    <t>Kabelska polica PK100x50 perforirana, pocinkana, zveznimi in končnimi elementi, ozemljitvijo in pritrdilnim materialom.</t>
  </si>
  <si>
    <t>Kabelska polica PK50x50 perforirana, pocinkana, komplet z veznimi in končnimi elementi, ozemljitvijo in pritrdilnim materialom.</t>
  </si>
  <si>
    <t>Doza p/o 2x6M, komplet s pritrdilnim materialom, 3x vtičnica šuko, 3x dvojni blank</t>
  </si>
  <si>
    <t>Stikalo n/o, komplet z dozo, vgrajeno v delovni pult, za LED trak osvetlitev ozadja</t>
  </si>
  <si>
    <t>BARVNA KOREKCIJA 2</t>
  </si>
  <si>
    <t>BARVNA KOREKCIJA 1</t>
  </si>
  <si>
    <t>Priključni kabel HDMI UHD 4K z ojačevalnikom 20m, položen na kabelske police in kanale, v PN in instalacijske cevi.</t>
  </si>
  <si>
    <t>Priključni kabel VGA 20m, položen na kabelske police in kanale, v PN in instalacijske cevi.</t>
  </si>
  <si>
    <t>Priključni kabel aktivni USB 20m, položen na kabelske police in kanale, v PN in instalacijske cevi.</t>
  </si>
  <si>
    <t>- 1x šuko 230V + 1x2M blank</t>
  </si>
  <si>
    <t>- 3x šuko 230V + 5x RJ45 class EA</t>
  </si>
  <si>
    <t>AV PREDAVALNICA 1</t>
  </si>
  <si>
    <t>- 2x šuko 230V + 2x RJ45 class EA + 3x 2M blank</t>
  </si>
  <si>
    <t>AV PREDAVALNICA 2</t>
  </si>
  <si>
    <t>AV PREDAVALNICA 3</t>
  </si>
  <si>
    <t>ZBORNICA</t>
  </si>
  <si>
    <t>- Φ 24/32 mm</t>
  </si>
  <si>
    <t>- Φ 40/50 mm</t>
  </si>
  <si>
    <t>MONTAŽA 1</t>
  </si>
  <si>
    <t>MONTAŽA 2</t>
  </si>
  <si>
    <t>MONTAŽA 3</t>
  </si>
  <si>
    <t>XI.</t>
  </si>
  <si>
    <t>MONTAŽA 4</t>
  </si>
  <si>
    <t>Kabel 6G-SDI 75ohm, za razdaljo najmanj 62m po ST 2081-1, kot 1855A</t>
  </si>
  <si>
    <t>Kabel 6G-SDI 75ohm, za razdaljo najmanj 105m po ST 2081-1, kot 1694A</t>
  </si>
  <si>
    <t>AVDIO DEL FTV</t>
  </si>
  <si>
    <t>Kabel NYY-J, položen na kabelske police in kanale, v PN in instalacijske cevi.</t>
  </si>
  <si>
    <t>- 3x6 mm2</t>
  </si>
  <si>
    <t>Kabel namenski mikrofonski 2x0,2mm2 OFC z oklopom</t>
  </si>
  <si>
    <t>Kabel namenski mikrofonski 4x2x0,2mm2 OFC z individualno oklopljenimi paricami in dodatnim oklopom, kot C304</t>
  </si>
  <si>
    <t>Kabel namenski mikrofonski 8x2x0,2mm2 OFC z individualno oklopljenimi paricami in dodatnim oklopom, kot C308</t>
  </si>
  <si>
    <t>Kabel namenski mikrofonski 32x2x0,2mm2 OFC z individualno oklopljenimi paricami in dodatnim oklopom, kot C332</t>
  </si>
  <si>
    <t>ELEKTRIČNE INSTALACIJE</t>
  </si>
  <si>
    <t>Vrednosti so v EUR brez DDV!</t>
  </si>
  <si>
    <t>XII.</t>
  </si>
  <si>
    <t>Kabel 6G-SDI 75ohm, za razdaljo najmanj 105m po ST 2081-1, položen na kabelske police in kanale, v PN in instalacijske cevi, kot 1694A</t>
  </si>
  <si>
    <t>Stikalo n/o, komplet z dozo, vgrajeno v delovni pult</t>
  </si>
  <si>
    <t>Vtičnica šuko 16A, n/o, trojna, komplet z dozo in pritrdilnim materialom</t>
  </si>
  <si>
    <t>Doza n/o 2x6M, komplet s pritrdilnim materialom, 3x vtičnica šuko, 3x dvojni blank</t>
  </si>
  <si>
    <t>Vtičnica RJ45 class EA za parapetni kanal, komplet z okvirčki.</t>
  </si>
  <si>
    <t>XIII.</t>
  </si>
  <si>
    <t>ZGODBORISNICA</t>
  </si>
  <si>
    <t>- 3x šuko 230V + 2x RJ45 class EA + 2x2M blank</t>
  </si>
  <si>
    <t>Vtičnica šuko n/o dvojna 230V + 2x RJ45 class EA, komplet z dozo</t>
  </si>
  <si>
    <t>MONTAŽA 5</t>
  </si>
  <si>
    <t>XIV.</t>
  </si>
  <si>
    <t>XV.</t>
  </si>
  <si>
    <t>MONTAŽA 6</t>
  </si>
  <si>
    <t>XVI.</t>
  </si>
  <si>
    <t>MONTAŽA 7</t>
  </si>
  <si>
    <t>XVII.</t>
  </si>
  <si>
    <t>FTV VADNICA</t>
  </si>
  <si>
    <t>- 4x vtičnica šuko 16A + 2x2M blank</t>
  </si>
  <si>
    <t>Vtičnica šuko 16A, p/o, dvojna, komplet z dozo in pritrdilnim materialom</t>
  </si>
  <si>
    <t>Doza p/o 2x6M, komplet s pritrdilnim materialom:</t>
  </si>
  <si>
    <t>- 3x vtičnica šuko 16A + 5x RJ45 class EA, 1x1M blank</t>
  </si>
  <si>
    <t>XVIII.</t>
  </si>
  <si>
    <t>ATELJE ZA ANIMACIJO IN FOTOGRAFIJO</t>
  </si>
  <si>
    <t>Parapetni kanal 2-prekatni, dolžine cca 25m, komplet s pritrdilnim in zaključnim materialom, pokrovi in montažo. V barvi po izboru arhitekta</t>
  </si>
  <si>
    <t>Vtičnica RJ45 class EA, montaža na parapetni kanal</t>
  </si>
  <si>
    <t>XIX.</t>
  </si>
  <si>
    <t>MONTAŽA 8</t>
  </si>
  <si>
    <t>XX.</t>
  </si>
  <si>
    <t>MONTAŽA 9</t>
  </si>
  <si>
    <t>XXI.</t>
  </si>
  <si>
    <t>STROJNICA</t>
  </si>
  <si>
    <t>XXII.</t>
  </si>
  <si>
    <t>PREPISOVALNICA</t>
  </si>
  <si>
    <t>XXIII.</t>
  </si>
  <si>
    <t>MONTAŽA 10</t>
  </si>
  <si>
    <t>XXIV.</t>
  </si>
  <si>
    <t>MONTAŽA 11</t>
  </si>
  <si>
    <t>XXV.</t>
  </si>
  <si>
    <t>MALI STUDIO</t>
  </si>
  <si>
    <t>Kabel DMX digitalni 110ohm oklopljena parica, položen na kabelske police in kanale, v PN in instalacijske cevi. Kot C800.</t>
  </si>
  <si>
    <t>Kabel F/UTP class E AWG23, položen na kabelske police in kanale, v PN in instalacijske cevi.</t>
  </si>
  <si>
    <t>Kabel UTP class EA AWG23, položen na kabelske police in kanale, v PN in instalacijske cevi.</t>
  </si>
  <si>
    <t>Kabelska polica PK100x50 perforirana, komplet s pokrovi, veznimi in končnimi elementi, ozemljitvijo in pritrdilnim materialom. Barvana RAL 7047.</t>
  </si>
  <si>
    <t>Kabelska polica PK50x50 perforirana, komplet s pokrovi, veznimi in končnimi elementi, ozemljitvijo in pritrdilnim materialom.</t>
  </si>
  <si>
    <t>Kabelska polica PK100x50 perforirana, pocinkana komplet z veznimi in končnimi elementi, ozemljitvijo in pritrdilnim materialom.</t>
  </si>
  <si>
    <t>- 4x vtičnica šuko 16A</t>
  </si>
  <si>
    <t>Vtičnica šuko za parapetni kanal, komplet z okvirčkom in pritrdilnim materialom</t>
  </si>
  <si>
    <t>Doza n/o, komplet s pritrdilnim materialom:</t>
  </si>
  <si>
    <t>Priključek RJ45 class EA za parapet, komplet z okvirčkom in pritrdilnim materialom</t>
  </si>
  <si>
    <t>XXVI.</t>
  </si>
  <si>
    <t>FTV STUDIO</t>
  </si>
  <si>
    <t>XXVII.</t>
  </si>
  <si>
    <t>MEDPOVEZAVE</t>
  </si>
  <si>
    <t>Prespojna omarica PO-MS
n/o, tipska kovinska stenska omarica z vratci in ključavnico, z DIN letvijo uvodnicami, napisnimi tablicami, oznakami in ostalim drobnim materialom. Z naslednjimi elementi:
- 2x končnik
- 44x vrstna sponka 4mm2 siva
- 44x vrstna sponka 4mm2 modra
- 44x vrstna sponka ozemljitvena</t>
  </si>
  <si>
    <t>Kabelska polica PK200x50 brez perforacije, komplet konzolami za HEA140, veznimi in končnimi elementi, ozemljitvijo in pritrdilnim materialom. Barvana črno mat.</t>
  </si>
  <si>
    <t>Kabelska polica PK100x50 brez perforacije, komplet s konzolami za HEA140, veznimi in končnimi elementi, ozemljitvijo in pritrdilnim materialom. Barvana črno mat.</t>
  </si>
  <si>
    <t>Kabelska polica PK200x50 perforirana, komplet s pokrovi, veznimi in končnimi elementi, ozemljitvijo in pritrdilnim materialom.</t>
  </si>
  <si>
    <t>- 6x vtičnica šuko 16A</t>
  </si>
  <si>
    <t>- 1x vtičnica šuko 16A + 1x 2M blank</t>
  </si>
  <si>
    <t>- 4x vtičnica šuko 16A + 1x2M blank</t>
  </si>
  <si>
    <t>- 9x RJ45 class EA z zaklepom tipa ethercon</t>
  </si>
  <si>
    <t>Doza p/o 2x6M, komplet s pritrdilnim materialom:
- 3x šuko + 3x dvojni blank</t>
  </si>
  <si>
    <t>Optični kabel FO 9/125 enorodovni OS1/OS2, 12xFO SM, položen na kabelske police in kanale, v PN in instalacijske cevi.</t>
  </si>
  <si>
    <t>- 1x vtičnica šuko 16A + 2x RJ45 class EA z zaklepom tipa ethercon + 1x 2M blank</t>
  </si>
  <si>
    <t>- 4x vtičnica šuko 16A + 2xRJ45 class EA z zaklepom tip ethercon + 1x 2M blank</t>
  </si>
  <si>
    <t>- 5x 2M blank + 2x RJ45 class EA z zaklepom tip ethercon</t>
  </si>
  <si>
    <t>Prespojna omarica PO-FS
n/o, tipska kovinska stenska omarica z vratci in ključavnico, z DIN letvijo, uvodnicami, končniki, napisnimi tablicami, oznakami in ostalim drobnim materialom. Z naslednjimi elementi:
- 124x vrstna sponka 4mm2 siva
- 124x vrstna sponka 4mm2 modra
- 124x vrstna sponka ozemljitvena</t>
  </si>
  <si>
    <t>Razdelilna omarica RPF-PD-SCR
n/o,  tipska kovinska stenska omarica z vratci in ključavnico, z montažno ploščo in naslednjimi elementi:
- bremensko ločilno stikalo z osovino in vrtljivo ročico na vratih omarice kot ETI LAS 25
- prenapetostni zaščitni odvodnik 15 kA, razred C, tripolni s prikazom stanja, komplet z ozemljitveno šino, kot ETITEC
- 7x inštalacijski odklopnik, 230V, Icu ≥ 10 kA, enopolni, karakteristike C16A
- 1x inštalacijski odklopnik, 400V, Icu ≥ 10 kA, tripolni, karakteristike C10A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</si>
  <si>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RPF-PD-MM
n/o,  tipska kovinska stenska omarica z vratci in ključavnico, z montažno ploščo in naslednjimi elementi:
- bremensko ločilno stikalo kot ETI LAS 63 z osovino in vrtljivo ročico na vratih omarice
- prenapetostni zaščitni odvodnik 15 kA, razred C, enopolni s prikazom stanja, komplet z ozemljitveno šino, kot ETITEC
- 6x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</si>
  <si>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RPF-BK2-MM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</si>
  <si>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R1F-AVP1-MM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- 9x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</si>
  <si>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R1F-AVP2-MM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- 6x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</si>
  <si>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R1F-AVP3-MM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- 6x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</si>
  <si>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R1F-MON1-MM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</si>
  <si>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R1F-MON2-MM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</si>
  <si>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R1F-MON3-MM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</si>
  <si>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R1F-MON4-MM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</si>
  <si>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R2F-STRZ-MM
n/o,  tipska kovinska stenska omarica z vratci in ključavnico, z montažno ploščo in naslednjimi elementi:
- bremensko ločilno stikalo kot ETI LAS 80 z osovino in vrtljivo ročico na vratih omarice
- prenapetostni zaščitni odvodnik 15 kA, razred C, enopolni s prikazom stanja, komplet z ozemljitveno šino, kot ETITEC
- 4x varovalčni sistem D02 20A s predalčki, vložki in 10x rezervnimi vložki, enopolni, kot TYTANII
- 1x inštalacijski odklopnik, 230V, Icu ≥ 10 kA, enopolni, karakteristike C4A
- 6x inštalacijski odklopnik, 230V, Icu ≥ 10 kA, enopolni, karakteristike C16A
- 1x kontaktor 230V 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</si>
  <si>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R2F-SNZ-MM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- 3x inštalacijski odklopnik, 230V, Icu ≥ 10 kA, enopolni, karakteristike C4A
- 4x inštalacijski odklopnik, 230V, Icu ≥ 10 kA, enopolni, karakteristike C16A
- 1x kontaktor 230V 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</si>
  <si>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R2F-MONZ1-MM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</si>
  <si>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R2F-MONZ2-MM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- 3x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</si>
  <si>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R2F-MEZ-MM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- 5x inštalacijski odklopnik, 230V, Icu ≥ 10 kA, enopolni, karakteristike C16A
- 1x inštalacijski odklopnik, 230V, Icu ≥ 10 kA, enopolni, karakteristike C10A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</si>
  <si>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R2F-ZGR-MM
n/o,  tipska kovinska stenska omarica z vratci in ključavnico, z montažno ploščo, in naslednjimi elementi:
- bremensko ločilno stikalo kot ETI LAS 40 z osovino in vrtljivo ročico na vratih omarice
- prenapetostni zaščitni odvodnik 15 kA, razred C, enopolni s prikazom stanja, komplet z ozemljitveno šino, kot ETITEC
- 9x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</si>
  <si>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R2F-MON5-MM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</si>
  <si>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R2F-MON6-MM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</si>
  <si>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R2F-MON7-MM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</si>
  <si>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R3F-FV-SCR
n/o,  tipska kovinska stenska omarica z vratci in ključavnico, z montažno ploščo in naslednjimi elementi:
- bremensko ločilno stikalo z osovino in vrtljivo ročico na vratih omarice kot ETI LAS 32
- prenapetostni zaščitni odvodnik 15 kA, razred C, tripolni s prikazom stanja, komplet z ozemljitveno šino, kot ETITEC
- inštalacijski odklopnik, 400V, Icu ≥ 10 kA, tripolni, karakteristike C4A
- 39x inštalacijski odklopnik, 230V, Icu ≥ 10 kA, enopolni, karakteristike C16A
- indikator prisotnosti faz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</si>
  <si>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R3F-AAF-SCR
n/o,  tipska kovinska stenska omarica z vratci in ključavnico, z montažno ploščo in naslednjimi elementi:
- bremensko ločilno stikalo z osovino in vrtljivo ročico na vratih omarice kot ETI LAS 32
- prenapetostni zaščitni odvodnik 15 kA, razred C, tripolni s prikazom stanja, komplet z ozemljitveno šino, kot ETITEC
- inštalacijski odklopnik, 400V, Icu ≥ 10 kA, tripolni, karakteristike C4A
- 38x inštalacijski odklopnik, 230V, Icu ≥ 10 kA, enopolni, karakteristike C16A
- indikator prisotnosti faz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</si>
  <si>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R3F-MON8-MM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</si>
  <si>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R3F-MON9-MM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</si>
  <si>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R3F-STR-MM
n/o,  tipska kovinska stenska omarica z vratci in ključavnico, z montažno ploščo in naslednjimi elementi:
- bremensko ločilno stikalo kot ETI LAS 80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</si>
  <si>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R3F-PREP-MM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- 2x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</si>
  <si>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R3F-MON10-MM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</si>
  <si>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R3F-MON11-MM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</si>
  <si>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R4F-MS-SCR
n/o,  tipska kovinska stenska omarica z vratci in ključavnico, z montažno ploščo in naslednjimi elementi:
- bremensko ločilno stikalo z osovino in vrtljivo ročico na vratih omarice kot ETI LAS 100
- prenapetostni zaščitni odvodnik 15 kA, razred C, tripolni s prikazom stanja, komplet z ozemljitveno šino, kot ETITEC
- inštalacijski odklopnik, 400V, Icu ≥ 10 kA, tripolni, karakteristike C4A
- inštalacijski odklopnik, 400V, Icu ≥ 10 kA, tripolni, karakteristike C32A
- 46x inštalacijski odklopnik, 230V, Icu ≥ 10 kA, enopolni, karakteristike C16A
- indikator prisotnosti faz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</si>
  <si>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R5F-FS-SCR
n/o,  tipska kovinska prostostoječa omarica z vrati in ključavnico, z montažno ploščo in naslednjimi elementi:
- bremensko ločilno stikalo z osovino in vrtljivo ročico na vratih omarice kot ETI LAS 125
- 2x bremensko ločilno stikalo z osovino in vrtljivo ročico na vratih omarice kot ETI LAS 40
- prenapetostni zaščitni odvodnik 15 kA, razred C, tripolni s prikazom stanja, komplet z ozemljitveno šino, kot ETITEC
- inštalacijski odklopnik, 400V, Icu ≥ 10 kA, tripolni, karakteristike C4A
- 4x inštalacijski odklopnik, 400V, Icu ≥ 10 kA, tripolni, karakteristike C32A
- 78x inštalacijski odklopnik, 230V, Icu ≥ 10 kA, enopolni, karakteristike C16A
- indikator prisotnosti faz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</si>
  <si>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R5F-FS-MM
n/o,  tipska kovinska stenska omarica z vratci in ključavnico, z montažno ploščo in naslednjimi elementi:
- bremensko ločilno stikalo kot ETI LAS 80 z osovino in vrtljivo ročico na vratih omarice
- prenapetostni zaščitni odvodnik 15 kA, razred C, enopolni s prikazom stanja, komplet z ozemljitveno šino, kot ETITEC
- 1x varovalčni sistem D02 40A s predalčki, vložki in 10x rezervnimi vložki, enopolni, kot TYTANII
- 1x varovalčni sistem D02 20A s predalčki, vložki in 10x rezervnimi vložki, enopolni, kot TYTANII
- 10x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</si>
  <si>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R1G-PG1-MM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- 8x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</si>
  <si>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R5F-TVRZ-MM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</si>
  <si>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Kabel LiYCY 4x0,5mm2 + oklop, položen na kabelske police in kanale, v PN in instalacijske cevi.</t>
  </si>
  <si>
    <t>- fi52/63 mm</t>
  </si>
  <si>
    <t>Rdeča Stigmaflex cev nabava, polaganje, distančniki, koleni, …</t>
  </si>
  <si>
    <t>Izdelava preboja tal 30x10cm</t>
  </si>
  <si>
    <t>Izdelava tesnenja prebojev v druge požarne sektorje z odstranljivimi požarnimi vrečkami ter zvočno tesnenje prebojev</t>
  </si>
  <si>
    <t>Izdelava preboja sten 30x10cm</t>
  </si>
  <si>
    <t>Kabelska polica PK300x60 brez perforacije, komplet s konzolami in priborom. Barvana črno mat.</t>
  </si>
  <si>
    <t>Kabelska polica PK200x60 brez perforacije, komplet s konzolami in priborom. Barvana črno mat.</t>
  </si>
  <si>
    <t>Kabelska polica PK100x50 brez perforacije, komplet s pokrovi, konzolami in priborom. Barvana črno mat.</t>
  </si>
  <si>
    <t>Kabelska polica PK50x50 brez perforacije, komplet s pokrovi, konzolami in priborom. Barvana črno mat.</t>
  </si>
  <si>
    <t>- 5x35 mm2</t>
  </si>
  <si>
    <t>Kabel JZ500, položen na kabelske police in kanale, v PN in instalacijske cevi.</t>
  </si>
  <si>
    <t>- 5x0,5 mm2</t>
  </si>
  <si>
    <t>- 41x0,75mm2</t>
  </si>
  <si>
    <t>Kabel LiYCY, položen na kabelske police in kanale, v PN in instalacijske cevi.</t>
  </si>
  <si>
    <t>- 40x0,34 mm2</t>
  </si>
  <si>
    <t>- 12x2x0,5 mm2</t>
  </si>
  <si>
    <t>Kabel U/UTP class EA AWG23, položen na kabelske police in kanale, v PN in instalacijske cevi.</t>
  </si>
  <si>
    <t>Kabel namenski mikrofonski 16x2x0,2mm2 OFC z individualno oklopljenimi paricami in dodatnim oklopom, položen na kabelske police in kanale, v PN in instalacijske cevi, kot C316</t>
  </si>
  <si>
    <t>Kabel namenski mikrofonski 24x2x0,2mm2 OFC z individualno oklopljenimi paricami in dodatnim oklopom, položen na kabelske police in kanale, v PN in instalacijske cevi, kot C324</t>
  </si>
  <si>
    <t>Kabel namenski mikrofonski 8x2x0,2mm2 OFC z individualno oklopljenimi paricami in dodatnim oklopom, položen na kabelske police in kanale, v PN in instalacijske cevi, kot C308</t>
  </si>
  <si>
    <t>Kabel namenski mikrofonski 12x2x0,2mm2 OFC z individualno oklopljenimi paricami in dodatnim oklopom, položen na kabelske police in kanale, v PN in instalacijske cevi, kot C312</t>
  </si>
  <si>
    <t>- 2x1,5 mm2</t>
  </si>
  <si>
    <t>- 3x0,75 mm2</t>
  </si>
  <si>
    <t>Stikalni tablo ST-VKL-SCR v naslednji konfiguraciji:
- kovinsko ohišje črne barve za vgradnjo v 19" rack višine 1HE
- stikalo na unikatni ključ s pozicijami 0-1-2
- 3x indikacijska svetilka z lučko LED 230V s filtrom za zmanjšanje svetilnosti
- vhodne in izhodne sponke
- ožičenje
- napisne tablice in oznake</t>
  </si>
  <si>
    <t>Stikalni tablo ST-VKL-MM+ST-MMK v naslednji konfiguraciji:
- kovinsko ohišje črne barve za vgradnjo v 19" rack višine 1HE
- stikalo na unikatni ključ s pozicijami 0-1-2
- 3x indikacijska svetilka z lučko LED 230V s filtrom za zmanjšanje svetilnosti
- 3x stikalo MMK z indikacijsko svetilko 230V
- vhodne in izhodne sponke
- ožičenje
- napisne tablice in oznake</t>
  </si>
  <si>
    <t>Fluorescenčna svetilka T8 z naslednjimi lastnostmi:
Za "modro luč", za sijalke T8 1x18 W, komplet z ustreznimi sijalkami, modro filter folijo in pritrdinim materialom. V zaprti izvedbi (npr. IP65).</t>
  </si>
  <si>
    <t>Fluorescenčna svetilka T8 z naslednjimi lastnostmi:
Za "belo luč", za sijalke T8 1x36 W 120cm, komplet z ustreznimi sijalkami in pritrdinim materialom. V zaprti izvedbi (npr. IP65).</t>
  </si>
  <si>
    <t>Svetilo za nevsiljivo varnostno osvetlitev med vhodnimi vrati in zaveso
Stenska montaža, 12V, 3W. Barva po izboru arhitekta.</t>
  </si>
  <si>
    <t>Potenciometer 12V z vgrajenim PWM regulatorjem za fiksno nastavitev maksimalne svetilnosti</t>
  </si>
  <si>
    <t>Tipkalni tablo TT2-5 v sestavi:
- n/o PVC omarica črne barve
- 6 x tipka 230V z belo signalno lučko LED 230V
- 1 x tipka 230V z modro signalno lučko LED 230V
- 6 x tipka 230V z zeleno signalno lučko LED 230V
- 3 x rdeča signalna lučka LED 230V
- Vhodne in izhodne sponke
- Napisne tablice</t>
  </si>
  <si>
    <t>Tipkalni tablo TT6-7 v sestavi:
- n/o PVC omarica črne barve
- 3 x tipka 230V z belo signalno lučko LED 230V
- 1 x rdeča signalna lučka LED 230V
- Vhodne in izhodne sponke
- Napisne tablice</t>
  </si>
  <si>
    <t>DDV 22%</t>
  </si>
  <si>
    <t>- 1x 2M blank</t>
  </si>
  <si>
    <t>- 3x vtičnica šuko 16A</t>
  </si>
  <si>
    <t>- 1x RJ45 class EA z zaklepom tipa ethercon + 2x2M blank</t>
  </si>
  <si>
    <t>- 7x RJ45 class EA z zaklepom tipa ethercon</t>
  </si>
  <si>
    <t>- 4x RJ45 class EA z zaklepom tipa ethercon</t>
  </si>
  <si>
    <t>ELEKTRIČNE INSTALACIJE - OBJEKT SKUPAJ:</t>
  </si>
  <si>
    <t>REKAPITULACIJA ET1. - FTV DEL</t>
  </si>
  <si>
    <t>REKAPITULACIJA ET2. - GLR DEL</t>
  </si>
  <si>
    <t>REKAPITULACIJA - EL. INSTALACIJE TEHNOLOGIJA</t>
  </si>
  <si>
    <t>ELEKTRIČNE INSTALACIJE TEHNOLOGIJA SKUPAJ:</t>
  </si>
  <si>
    <t>SKUPAJ Z DDV</t>
  </si>
  <si>
    <t>Kabelska polica PK300x60 perforirana, komplet s konzolami, pokrovi in priborom. Barvana črno mat.</t>
  </si>
  <si>
    <t>Kabelska polica PK200x60 perforirana, komplet s konzolami, pokrovi in priborom. Barvana črno mat.</t>
  </si>
  <si>
    <t>Kabelska polica PK100x60 perforirana, komplet s konzolami, pokrovi in priborom. Barvana črno mat.</t>
  </si>
  <si>
    <t>Razdelilna omarica RT-GLD-SCR
n/o,  tipska kovinska samostoječa omarica z vratci in ključavnico, z montažno ploščo, in naslednjimi elementi:
- bremensko ločilno stikalo z osovino in vrtljivo ročico na vratih omarice kot ETI LAS 125
- prenapetostni zaščitni odvodnik 15 kA, razred C, tripolni s prikazom stanja, komplet z ozemljitveno šino, kot ETITEC
- inštalacijski odklopnik, 400V, Icu ≥ 10 kA, tripolni, karakteristike C4A
- 9x varovalčni ločilni sistem NV00 komplet s predali, varovalkami 3x32A in 3x rezervna varovalka
- 1x varovalčni ločilni sistem NV00 komplet s predali, varovalkami 3x25A in 3x rezervna varovalka
- 1x inštalacijski odklopnik, 400V, Icu ≥ 10 kA, tripolni, karakteristike C10A
- 2x inštalacijski odklopnik, 230V, Icu ≥ 10 kA, enopolni, karakteristike C10A
- 3x inštalacijski odklopnik, 230V, Icu ≥ 10 kA, enopolni, karakteristike C4A
- 12x inštalacijski odklopnik, 230V, Icu ≥ 10 kA, enopolni, karakteristike C10A
- 10x inštalacijski odklopnik, 230V, Icu ≥ 10 kA, enopolni, karakteristike C16A
- indikator prisotnosti faz
- 13x impulzni rele
- 16x kontaktor 1x20A
- kontaktor 3x20A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</si>
  <si>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Dostava, kompletiranje in preizkusi kpl. s:
- Koordinacija z ostalimi izvajalci, nadzorom in nominiranim predstavnikom investitorja, nadzorom in nominiranim predstavnikom investitorja
- Ves potreben drobni spojni in pritrdilni material
- Oznake vodnikov in priključkov
- Priključevanje ponujenih priključkov
- Transportni in manipulativni stroški 
- Primopredajna dokumentacija s certifikati
- Načrti izvedenih del na papirju in v CAD obliki</t>
  </si>
  <si>
    <t>Dostava, kompletiranje in preizkusi kpl. s:
- Koordinacija z ostalimi izvajalci, nadzorom in nominiranim predstavnikom investitorja
- Ves potreben drobni spojni in pritrdilni material
- Oznake vodnikov in priključkov
- Priključevanje ponujenih priključkov
- Transportni in manipulativni stroški 
- Primopredajna dokumentacija s certifikati
- Načrti izvedenih del na papirju in v CAD obliki</t>
  </si>
  <si>
    <t>Dostava, kompletiranje in preizkusi kpl. s:
- Koordinacija z ostalimi izvajalci, nadzorom in nominiranim predstavnikom investitorja
- Ves potreben drobni spojni in pritrdilni material
- Oznake vodnikov in priključkov 
- Transportni in manipulativni stroški 
- Primopredajna dokumentacija s certifikati
- Načrti izvedenih del na papirju in v CAD obliki</t>
  </si>
  <si>
    <t>Kovinska podkonstrukcija za elektro omare in dimmerje v tehničnem prostoru, dimenzije cca 6x0,75m, višine cca 0,3m, izdelana iz enega ali več kosov, iz kovinskih profilov 40x40 z odstranljivimi pokrovi. Izdelana po meri naprav in prostora po izmerah na licu mesta. Prašno barvano.</t>
  </si>
  <si>
    <t>Tipkalni tablo TT-1 v sestavi:
- kovinsko ohišje črne barve za vgradnjo v 19" rack višine 3HE
- 6 x tipka 230V z belo signalno lučko LED 230V
- 1 x tipka 230V z modro signalno lučko LED 230V
- 6 x tipka 230V z zeleno signalno lučko LED 230V
- 2 x stikalo z rdečo signalno lučko LED 230V
- 1 x rdeča signalna lučka LED 230V
- Vhodne in izhodne sponke
- Napisne tablice</t>
  </si>
  <si>
    <t>Vtičnica šuko 16A, n/o, enojna, komplet z dozo in pritrdilnim materialom. V črni barvi.</t>
  </si>
  <si>
    <t>Vtičnica šuko 16A, n/o, dvojna, komplet z dozo in pritrdilnim materialom. V črni barvi.</t>
  </si>
  <si>
    <t>Doza p/o 2x6M, komplet s pritrdilnim materialom in okvirčki:
- 2x šuko, 4x 2M blank. Barva po izboru arhitekta.</t>
  </si>
  <si>
    <t>Vtičnica multipin 16p+E, 16A, vključno s kovinsko priključno dozo n/o v črni barvi, uvodnicami in pritrdilnim materialom. Kot ILME.</t>
  </si>
  <si>
    <t>Doza n/o v črni barvi, komplet s pritrdilnim materialom in naslednjimi elementi v črni barvi:</t>
  </si>
  <si>
    <t>Vtičnica šuko za parapetni kanal, komplet z okvirčkom in pritrdilnim materialom. V črni barvi.</t>
  </si>
  <si>
    <t>Priključek RJ45 class EA za parapet, komplet z okvirčkom in pritrdilnim materialom. V črni barvi.</t>
  </si>
  <si>
    <t>Razvodna doza 100x100mm, n/o, črna.</t>
  </si>
  <si>
    <t>Parapetni kanal dvoprekatni z lovilcem kablov, komplet z zaključnim in pritrdilnim materialom ter pokrovi. V črni barvi.</t>
  </si>
  <si>
    <t>Izdelava prebojev</t>
  </si>
  <si>
    <t>Kabelska polica PK300x50 brez perforacije s pokrovi, vgradnja v knauf steno, komplet, veznimi in končnimi elementi, ozemljitvijo in pritrdilnim materialom.</t>
  </si>
  <si>
    <t>Izdelava vertikalnega preboja 30x10cm z ustrezno požarno in akustično zaščito, skladno z elaborati</t>
  </si>
  <si>
    <t>Izdelava horizontalnega preboja 30x10 cm z ustrezno akustično zaščito, skladno z elaboratom</t>
  </si>
  <si>
    <t>Kovinska podkonstrukcija za namestitev električnih razdelilnikov, omarice PO-DMX in regulacijskih omar 10cm od AB stene, vpetje v steno, tla, strop. Izdelava delavniških načrtov glede na realno stanje na objektu ter obstoječo opremo v lasti naročnika.</t>
  </si>
  <si>
    <t>Kovinska podkonstrukcija za namestitev električnih razdelilnikov, omarice PO-DMX in regulacijskih omar 10cm od montažne stene, vpetje v tla in strop. Izdelava delavniških načrtov glede na realno stanje na objektu ter obstoječo opremo v lasti naročnika.</t>
  </si>
  <si>
    <t>Kovinska podkonstrukcija za namestitev električnih razdelilnikov, omarice PO-DMX in regulacijskih omar 10cm od montažne stene, vpetje v steno, tla, strop. Izdelava delavniških načrtov glede na realno stanje na objektu ter obstoječo opremo v lasti naročnika.</t>
  </si>
  <si>
    <t>Izdelava horizontalnega preboja 30x10 cm ali usklajevanje z izvajalcem montažne stene ter ustrezna akustična zaščita, skladna z elaboratom.</t>
  </si>
  <si>
    <t>Izdelava vertikalnega preboja 30x10cm ali usklajevanje z izvajalcem montažne stene ter ustrezna akustična zaščita, skladna z elaboratom.</t>
  </si>
  <si>
    <t>Razdelilna omarica R3F-FV-MM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</si>
  <si>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R4F-MS-MM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- 5x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</si>
  <si>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R4F-KR-MM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- 6x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</si>
  <si>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R4F-TR2-MM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- 6x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</si>
  <si>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R4F-MP-MM
n/o,  tipska kovinska stenska omarica z vratci in ključavnico, z montažno ploščo in naslednjimi elementi:
- bremensko ločilno stikalo kot ETI LAS 25 z osovino in vrtljivo ročico na vratih omarice
- prenapetostni zaščitni odvodnik 15 kA, razred C, enopolni s prikazom stanja, komplet z ozemljitveno šino, kot ETITEC
- 4x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</si>
  <si>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R5F-TVRS-MM
n/o,  tipska kovinska stenska omarica z vratci in ključavnico, z montažno ploščo in naslednjimi elementi:
- bremensko ločilno stikalo kot ETI LAS 63 z osovino in vrtljivo ročico na vratih omarice
- prenapetostni zaščitni odvodnik 15 kA, razred C, enopolni s prikazom stanja, komplet z ozemljitveno šino, kot ETITEC
- 6x inštalacijski odklopnik, 230V, Icu ≥ 10 kA, enopolni, karakteristike C16A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</si>
  <si>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RPG-BV-SCR
n/o,  tipska kovinska stenska omarica z vratci in ključavnico, z montažno ploščo in naslednjimi elementi:
- bremensko ločilno stikalo z osovino in vrtljivo ročico na vratih omarice kot ETI LAS 80
- prenapetostni zaščitni odvodnik 15 kA, razred C, tripolni s prikazom stanja, komplet z ozemljitveno šino, kot ETITEC
- inštalacijski odklopnik, 400V, Icu ≥ 10 kA, tripolni, karakteristike C4A
- inštalacijski odklopnik, 230V, Icu ≥ 10 kA, enopolni, karakteristike C4A
- 2x inštalacijski odklopnik, 230V, Icu ≥ 10 kA, enopolni, karakteristike C10A
- 3x inštalacijski odklopnik, 400V, Icu ≥ 10 kA, tripolni, karakteristike C32A
- 20x inštalacijski odklopnik, 230V, Icu ≥ 10 kA, enopolni, karakteristike C16A
- indikator prisotnosti faz
- kontaktor 3x95A AC3 s pomožnim kontaktom NO
- kontaktor 3x20A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</si>
  <si>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RPG-BV-MM
n/o,  tipska kovinska stenska omarica z vratci in ključavnico, z montažno ploščo in naslednjimi elementi:
- bremensko ločilno stikalo kot ETI LAS 40 z osovino in vrtljivo ročico na vratih omarice
- prenapetostni zaščitni odvodnik 15 kA, razred C, enopolni s prikazom stanja, komplet z ozemljitveno šino, kot ETITEC
- 2x inštalacijski odklopnik, 230V, Icu ≥ 10 kA, enopolni, karakteristike C4A
- inštalacijski odklopnik, 230V, Icu ≥ 10 kA, enopolni, karakteristike C10A
- 10x inštalacijski odklopnik, 230V, Icu ≥ 10 kA, enopolni, karakteristike C16A
- indikator prisotnosti faz
- kontaktor 63A AC3 s pomožnim kontaktom NO
- kontaktor 2x20A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</si>
  <si>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RPG-SO1-SCR
n/o,  tipska kovinska stenska omarica z vratci in ključavnico, z montažno ploščo in naslednjimi elementi:
- bremensko ločilno stikalo z osovino in vrtljivo ročico na vratih omarice kot ETI LAS 40
- prenapetostni zaščitni odvodnik 15 kA, razred C, tripolni s prikazom stanja, komplet z ozemljitveno šino, kot ETITEC
- inštalacijski odklopnik, 400V, Icu ≥ 10 kA, tripolni, karakteristike C4A
- inštalacijski odklopnik, 230V, Icu ≥ 10 kA, enopolni, karakteristike C4A
- 2x inštalacijski odklopnik, 230V, Icu ≥ 10 kA, enopolni, karakteristike C10A
- 2x inštalacijski odklopnik, 400V, Icu ≥ 10 kA, tripolni, karakteristike C32A
- 16x inštalacijski odklopnik, 230V, Icu ≥ 10 kA, enopolni, karakteristike C16A
- indikator prisotnosti faz
- kontaktor 3x40A AC3 s pomožnim kontaktom NO
- kontaktor 3x20A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</si>
  <si>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RPG-SO1-MM
n/o,  tipska kovinska stenska omarica z vratci in ključavnico, z montažno ploščo in naslednjimi elementi:
- bremensko ločilno stikalo kot ETI LAS 40 z osovino in vrtljivo ročico na vratih omarice
- prenapetostni zaščitni odvodnik 15 kA, razred C, enopolni s prikazom stanja, komplet z ozemljitveno šino, kot ETITEC
- 2x inštalacijski odklopnik, 230V, Icu ≥ 10 kA, enopolni, karakteristike C4A
- inštalacijski odklopnik, 230V, Icu ≥ 10 kA, enopolni, karakteristike C10A
- 9x inštalacijski odklopnik, 230V, Icu ≥ 10 kA, enopolni, karakteristike C16A
- indikator prisotnosti faz
- kontaktor 63A AC3 s pomožnim kontaktom NO
- kontaktor 2x20A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</si>
  <si>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R1G-SO2-SCR
n/o,  tipska kovinska stenska omarica z vratci in ključavnico, z montažno ploščo in naslednjimi elementi:
- bremensko ločilno stikalo z osovino in vrtljivo ročico na vratih omarice kot ETI LAS 80
- prenapetostni zaščitni odvodnik 15 kA, razred C, tripolni s prikazom stanja, komplet z ozemljitveno šino, kot ETITEC
- inštalacijski odklopnik, 400V, Icu ≥ 10 kA, tripolni, karakteristike C4A
- inštalacijski odklopnik, 230V, Icu ≥ 10 kA, enopolni, karakteristike C4A
- 2x inštalacijski odklopnik, 230V, Icu ≥ 10 kA, enopolni, karakteristike C10A
- 3x inštalacijski odklopnik, 400V, Icu ≥ 10 kA, tripolni, karakteristike C32A
- 20x inštalacijski odklopnik, 230V, Icu ≥ 10 kA, enopolni, karakteristike C16A
- indikator prisotnosti faz
- kontaktor 3x95A AC3 s pomožnim kontaktom NO
- kontaktor 3x20A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</si>
  <si>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R1G-SO2-MM
n/o,  tipska kovinska stenska omarica z vratci in ključavnico z montažno ploščo in naslednjimi elementi:
- bremensko ločilno stikalo kot ETI LAS 40 z osovino in vrtljivo ročico na vratih omarice
- prenapetostni zaščitni odvodnik 15 kA, razred C, enopolni s prikazom stanja, komplet z ozemljitveno šino, kot ETITEC
- 2x inštalacijski odklopnik, 230V, Icu ≥ 10 kA, enopolni, karakteristike C4A
- inštalacijski odklopnik, 230V, Icu ≥ 10 kA, enopolni, karakteristike C10A
- 10x inštalacijski odklopnik, 230V, Icu ≥ 10 kA, enopolni, karakteristike C16A
- indikator prisotnosti faz
- kontaktor 63A AC3 s pomožnim kontaktom NO
- kontaktor 2x20A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</si>
  <si>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R1G-GV-SCR
n/o,  tipska kovinska stenska omarica z vratci in ključavnico, z montažno ploščo in naslednjimi elementi:
- bremensko ločilno stikalo z osovino in vrtljivo ročico na vratih omarice kot ETI LAS 40
- prenapetostni zaščitni odvodnik 15 kA, razred C, tripolni s prikazom stanja, komplet z ozemljitveno šino, kot ETITEC
- inštalacijski odklopnik, 400V, Icu ≥ 10 kA, tripolni, karakteristike C4A
- inštalacijski odklopnik, 230V, Icu ≥ 10 kA, enopolni, karakteristike C4A
- 2x inštalacijski odklopnik, 230V, Icu ≥ 10 kA, enopolni, karakteristike C10A
- 2x inštalacijski odklopnik, 400V, Icu ≥ 10 kA, tripolni, karakteristike C32A
- 16x inštalacijski odklopnik, 230V, Icu ≥ 10 kA, enopolni, karakteristike C16A
- indikator prisotnosti faz
- kontaktor 3x40A AC3 s pomožnim kontaktom NO
- kontaktor 3x20A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</si>
  <si>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R1G-GV-MM
n/o,  tipska kovinska stenska omarica z vratci in ključavnico, z montažno ploščo in naslednjimi elementi:
- bremensko ločilno stikalo kot ETI LAS 40 z osovino in vrtljivo ročico na vratih omarice
- prenapetostni zaščitni odvodnik 15 kA, razred C, enopolni s prikazom stanja, komplet z ozemljitveno šino, kot ETITEC
- 2x inštalacijski odklopnik, 230V, Icu ≥ 10 kA, enopolni, karakteristike C4A
- inštalacijski odklopnik, 230V, Icu ≥ 10 kA, enopolni, karakteristike C10A
- 9x inštalacijski odklopnik, 230V, Icu ≥ 10 kA, enopolni, karakteristike C16A
- indikator prisotnosti faz
- kontaktor 63A AC3 s pomožnim kontaktom NO
- kontaktor 2x20A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</si>
  <si>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R2G-SO4-SCR
n/o,  tipska kovinska stenska omarica z vratci in ključavnico, z montažno ploščo in naslednjimi elementi:
- bremensko ločilno stikalo z osovino in vrtljivo ročico na vratih omarice kot ETI LAS 80
- prenapetostni zaščitni odvodnik 15 kA, razred C, tripolni s prikazom stanja, komplet z ozemljitveno šino, kot ETITEC
- inštalacijski odklopnik, 400V, Icu ≥ 10 kA, tripolni, karakteristike C4A
- inštalacijski odklopnik, 230V, Icu ≥ 10 kA, enopolni, karakteristike C4A
- 2x inštalacijski odklopnik, 230V, Icu ≥ 10 kA, enopolni, karakteristike C10A
- 3x inštalacijski odklopnik, 400V, Icu ≥ 10 kA, tripolni, karakteristike C32A
- 20x inštalacijski odklopnik, 230V, Icu ≥ 10 kA, enopolni, karakteristike C16A
- indikator prisotnosti faz
- kontaktor 3x95A AC3 s pomožnim kontaktom NO
- kontaktor 3x20A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</si>
  <si>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R2G-SO4-MM
n/o,  tipska kovinska stenska omarica z vratci in ključavnico, z montažno ploščo in naslednjimi elementi:
- bremensko ločilno stikalo kot ETI LAS 40 z osovino in vrtljivo ročico na vratih omarice
- prenapetostni zaščitni odvodnik 15 kA, razred C, enopolni s prikazom stanja, komplet z ozemljitveno šino, kot ETITEC
- 2x inštalacijski odklopnik, 230V, Icu ≥ 10 kA, enopolni, karakteristike C4A
- inštalacijski odklopnik, 230V, Icu ≥ 10 kA, enopolni, karakteristike C10A
- 10x inštalacijski odklopnik, 230V, Icu ≥ 10 kA, enopolni, karakteristike C16A
- indikator prisotnosti faz
- kontaktor 63A AC3 s pomožnim kontaktom NO
- kontaktor 2x20A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</si>
  <si>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R2G-SO3-SCR
n/o,  tipska kovinska stenska omarica z vratci in ključavnico, z montažno ploščo in naslednjimi elementi:
- bremensko ločilno stikalo z osovino in vrtljivo ročico na vratih omarice kot ETI LAS 40
- prenapetostni zaščitni odvodnik 15 kA, razred C, tripolni s prikazom stanja, komplet z ozemljitveno šino, kot ETITEC
- inštalacijski odklopnik, 400V, Icu ≥ 10 kA, tripolni, karakteristike C4A
- inštalacijski odklopnik, 230V, Icu ≥ 10 kA, enopolni, karakteristike C4A
- 2x inštalacijski odklopnik, 230V, Icu ≥ 10 kA, enopolni, karakteristike C10A
- 2x inštalacijski odklopnik, 400V, Icu ≥ 10 kA, tripolni, karakteristike C32A
- 16x inštalacijski odklopnik, 230V, Icu ≥ 10 kA, enopolni, karakteristike C16A
- indikator prisotnosti faz
- kontaktor 3x40A AC3 s pomožnim kontaktom NO
- kontaktor 3x20A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</si>
  <si>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R2G-SO3-MM
n/o,  tipska kovinska stenska omarica z vratci in ključavnico, z montažno ploščo in naslednjimi elementi:
- bremensko ločilno stikalo kot ETI LAS 40 z osovino in vrtljivo ročico na vratih omarice
- prenapetostni zaščitni odvodnik 15 kA, razred C, enopolni s prikazom stanja, komplet z ozemljitveno šino, kot ETITEC
- 2x inštalacijski odklopnik, 230V, Icu ≥ 10 kA, enopolni, karakteristike C4A
- inštalacijski odklopnik, 230V, Icu ≥ 10 kA, enopolni, karakteristike C10A
- 9x inštalacijski odklopnik, 230V, Icu ≥ 10 kA, enopolni, karakteristike C16A
- indikator prisotnosti faz
- kontaktor 63A AC3 s pomožnim kontaktom NO
- kontaktor 2x20A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</si>
  <si>
    <t>Razdelilna omarica R5G-GLD-MM
n/o,  tipska kovinska stenska omarica z vratci in ključavnico, z montažno ploščo in naslednjimi elementi:
- bremensko ločilno stikalo kot ETI LAS 63 z osovino in vrtljivo ročico na vratih omarice
- prenapetostni zaščitni odvodnik 15 kA, razred C, enopolni s prikazom stanja, komplet z ozemljitveno šino, kot ETITEC
- 2x inštalacijski odklopnik, 230V, Icu ≥ 10 kA, enopolni, karakteristike C4A
- 2x inštalacijski odklopnik, 230V, Icu ≥ 10 kA, enopolni, karakteristike C10A
- 20x inštalacijski odklopnik, 230V, Icu ≥ 10 kA, enopolni, karakteristike C16A
- kontaktor 63A AC3 s pomožnim kontaktom NO
- kontaktor 3x20A
- 3x kontaktor 20A
- ožičenje kompletnega razdelilnika s kanali za ožičenje, prekrivnimi ploščami, montažnimi letvami, vhodnimi in izhodnimi vrstnimi sponkami, zbiralkami, komplet s priključki, napisnimi ploščicami opreme razdelilnika in kablov, uvodnicami, pritrdilnim in ostalim drobnim materialom, izdelavo krmilnih in enopolnih načrtov, predajo dokumentacije, meritev in certifikatov</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</si>
</sst>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Arial"/>
      <family val="2"/>
      <scheme val="minor"/>
    </font>
    <font>
      <sz val="10"/>
      <name val="Arial Narrow"/>
      <family val="2"/>
      <charset val="238"/>
    </font>
    <font>
      <b/>
      <sz val="14"/>
      <name val="Arial"/>
      <family val="2"/>
    </font>
    <font>
      <sz val="10"/>
      <name val="Arial"/>
      <family val="2"/>
    </font>
    <font>
      <sz val="9"/>
      <name val="Arial"/>
      <family val="2"/>
    </font>
    <font>
      <b/>
      <sz val="10"/>
      <name val="Arial"/>
      <family val="2"/>
    </font>
    <font>
      <i/>
      <sz val="9"/>
      <name val="Arial"/>
      <family val="2"/>
    </font>
    <font>
      <b/>
      <sz val="10"/>
      <name val="Arial Narrow"/>
      <family val="2"/>
      <charset val="238"/>
    </font>
    <font>
      <sz val="10"/>
      <name val="Arial"/>
      <family val="2"/>
      <charset val="238"/>
    </font>
    <font>
      <sz val="10"/>
      <name val="Arial"/>
      <family val="2"/>
      <charset val="238"/>
      <scheme val="major"/>
    </font>
    <font>
      <b/>
      <i/>
      <sz val="10"/>
      <name val="Arial"/>
      <family val="2"/>
    </font>
    <font>
      <b/>
      <sz val="10"/>
      <name val="Arial"/>
      <family val="2"/>
      <charset val="238"/>
    </font>
    <font>
      <sz val="10"/>
      <color theme="1"/>
      <name val="Arial"/>
      <family val="2"/>
      <charset val="238"/>
      <scheme val="minor"/>
    </font>
    <font>
      <b/>
      <i/>
      <sz val="10"/>
      <name val="Arial"/>
      <family val="2"/>
      <charset val="238"/>
    </font>
    <font>
      <b/>
      <sz val="10"/>
      <color theme="1"/>
      <name val="Arial"/>
      <family val="2"/>
      <charset val="238"/>
      <scheme val="minor"/>
    </font>
    <font>
      <sz val="10"/>
      <color theme="1"/>
      <name val="Arial"/>
      <family val="2"/>
      <charset val="238"/>
      <scheme val="major"/>
    </font>
    <font>
      <sz val="10"/>
      <color theme="1"/>
      <name val="Arial"/>
      <family val="2"/>
      <scheme val="minor"/>
    </font>
    <font>
      <sz val="10"/>
      <name val="Arial CE"/>
      <family val="2"/>
      <charset val="238"/>
    </font>
    <font>
      <b/>
      <i/>
      <sz val="14"/>
      <name val="Arial"/>
      <family val="2"/>
    </font>
    <font>
      <i/>
      <sz val="10"/>
      <name val="Arial"/>
      <family val="2"/>
    </font>
    <font>
      <b/>
      <i/>
      <sz val="12"/>
      <name val="Arial"/>
      <family val="2"/>
      <charset val="238"/>
    </font>
    <font>
      <b/>
      <i/>
      <sz val="12"/>
      <name val="Arial"/>
      <family val="2"/>
    </font>
    <font>
      <i/>
      <sz val="9"/>
      <name val="Arial CE"/>
      <family val="2"/>
      <charset val="238"/>
    </font>
    <font>
      <b/>
      <sz val="16"/>
      <name val="Arial Narrow"/>
      <family val="2"/>
      <charset val="238"/>
    </font>
    <font>
      <sz val="11"/>
      <color indexed="8"/>
      <name val="Calibri"/>
      <family val="2"/>
      <charset val="238"/>
    </font>
    <font>
      <i/>
      <sz val="10"/>
      <name val="SL Dutch"/>
    </font>
    <font>
      <sz val="10"/>
      <name val="Times New Roman"/>
      <family val="1"/>
      <charset val="238"/>
    </font>
    <font>
      <sz val="10"/>
      <color theme="1"/>
      <name val="Arial"/>
      <family val="2"/>
      <charset val="238"/>
    </font>
    <font>
      <sz val="10"/>
      <name val="Arial"/>
      <family val="2"/>
      <charset val="238"/>
      <scheme val="minor"/>
    </font>
    <font>
      <sz val="10"/>
      <color rgb="FF222222"/>
      <name val="Arial"/>
      <family val="2"/>
      <charset val="238"/>
      <scheme val="minor"/>
    </font>
    <font>
      <i/>
      <sz val="10"/>
      <name val="Arial CE"/>
      <family val="2"/>
      <charset val="238"/>
    </font>
    <font>
      <sz val="10"/>
      <color rgb="FFFF0000"/>
      <name val="Arial"/>
      <family val="2"/>
      <charset val="238"/>
      <scheme val="minor"/>
    </font>
    <font>
      <b/>
      <sz val="10"/>
      <color rgb="FFFF0000"/>
      <name val="Arial"/>
      <family val="2"/>
      <charset val="238"/>
      <scheme val="minor"/>
    </font>
  </fonts>
  <fills count="6">
    <fill>
      <patternFill patternType="none"/>
    </fill>
    <fill>
      <patternFill patternType="gray125"/>
    </fill>
    <fill>
      <patternFill patternType="solid">
        <fgColor rgb="FFC0C0C0"/>
        <bgColor indexed="27"/>
      </patternFill>
    </fill>
    <fill>
      <patternFill patternType="solid">
        <fgColor theme="0" tint="-0.249977111117893"/>
        <bgColor indexed="64"/>
      </patternFill>
    </fill>
    <fill>
      <patternFill patternType="solid">
        <fgColor indexed="22"/>
        <bgColor indexed="27"/>
      </patternFill>
    </fill>
    <fill>
      <patternFill patternType="solid">
        <fgColor theme="0" tint="-0.14999847407452621"/>
        <bgColor indexed="64"/>
      </patternFill>
    </fill>
  </fills>
  <borders count="7">
    <border>
      <left/>
      <right/>
      <top/>
      <bottom/>
      <diagonal/>
    </border>
    <border>
      <left/>
      <right/>
      <top style="thin">
        <color indexed="64"/>
      </top>
      <bottom style="medium">
        <color indexed="64"/>
      </bottom>
      <diagonal/>
    </border>
    <border>
      <left/>
      <right/>
      <top/>
      <bottom style="double">
        <color indexed="64"/>
      </bottom>
      <diagonal/>
    </border>
    <border>
      <left/>
      <right/>
      <top style="medium">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11">
    <xf numFmtId="0" fontId="0" fillId="0" borderId="0"/>
    <xf numFmtId="0" fontId="1" fillId="0" borderId="0">
      <alignment vertical="top"/>
    </xf>
    <xf numFmtId="0" fontId="17" fillId="0" borderId="0"/>
    <xf numFmtId="0" fontId="23" fillId="0" borderId="0" applyAlignment="0">
      <alignment horizontal="right" vertical="top" wrapText="1"/>
    </xf>
    <xf numFmtId="0" fontId="7" fillId="0" borderId="3" applyAlignment="0">
      <alignment horizontal="right" vertical="top" wrapText="1"/>
    </xf>
    <xf numFmtId="0" fontId="7" fillId="0" borderId="3" applyAlignment="0">
      <alignment horizontal="right" vertical="top" wrapText="1"/>
    </xf>
    <xf numFmtId="0" fontId="24" fillId="0" borderId="0"/>
    <xf numFmtId="1" fontId="25" fillId="0" borderId="0"/>
    <xf numFmtId="0" fontId="26" fillId="0" borderId="0"/>
    <xf numFmtId="0" fontId="7" fillId="0" borderId="1" applyAlignment="0">
      <alignment horizontal="left" vertical="top"/>
    </xf>
    <xf numFmtId="0" fontId="7" fillId="0" borderId="1" applyAlignment="0">
      <alignment horizontal="right" vertical="top" wrapText="1"/>
    </xf>
  </cellStyleXfs>
  <cellXfs count="171">
    <xf numFmtId="0" fontId="0" fillId="0" borderId="0" xfId="0"/>
    <xf numFmtId="0" fontId="2" fillId="0" borderId="0" xfId="0" applyFont="1" applyBorder="1" applyAlignment="1">
      <alignment horizontal="right" vertical="top"/>
    </xf>
    <xf numFmtId="0" fontId="2" fillId="0" borderId="0" xfId="0" applyNumberFormat="1" applyFont="1" applyBorder="1" applyAlignment="1">
      <alignment horizontal="right" vertical="top"/>
    </xf>
    <xf numFmtId="0" fontId="3" fillId="0" borderId="0" xfId="0" applyFont="1" applyBorder="1" applyAlignment="1">
      <alignment horizontal="left" vertical="top"/>
    </xf>
    <xf numFmtId="0" fontId="11" fillId="0" borderId="0" xfId="0" applyFont="1" applyBorder="1" applyAlignment="1">
      <alignment horizontal="left" vertical="top"/>
    </xf>
    <xf numFmtId="0" fontId="11" fillId="0" borderId="0" xfId="0" applyFont="1" applyFill="1" applyBorder="1" applyAlignment="1">
      <alignment horizontal="left" vertical="top"/>
    </xf>
    <xf numFmtId="0" fontId="11" fillId="0" borderId="0" xfId="0" applyFont="1" applyBorder="1" applyAlignment="1">
      <alignment horizontal="left" vertical="top" wrapText="1"/>
    </xf>
    <xf numFmtId="3" fontId="11" fillId="0" borderId="0" xfId="0" applyNumberFormat="1" applyFont="1" applyBorder="1" applyAlignment="1">
      <alignment horizontal="right" vertical="top"/>
    </xf>
    <xf numFmtId="0" fontId="12" fillId="0" borderId="0" xfId="0" applyFont="1" applyAlignment="1">
      <alignment vertical="top"/>
    </xf>
    <xf numFmtId="0" fontId="13" fillId="0" borderId="0" xfId="0" applyNumberFormat="1" applyFont="1" applyFill="1" applyBorder="1" applyAlignment="1">
      <alignment horizontal="left" vertical="top" wrapText="1"/>
    </xf>
    <xf numFmtId="0" fontId="8" fillId="0" borderId="0" xfId="0" applyFont="1" applyBorder="1" applyAlignment="1">
      <alignment vertical="top"/>
    </xf>
    <xf numFmtId="0" fontId="8" fillId="0" borderId="0" xfId="0" applyFont="1" applyBorder="1" applyAlignment="1">
      <alignment horizontal="left" vertical="top"/>
    </xf>
    <xf numFmtId="0" fontId="8" fillId="0" borderId="0" xfId="0" applyNumberFormat="1" applyFont="1" applyBorder="1" applyAlignment="1">
      <alignment vertical="top" wrapText="1"/>
    </xf>
    <xf numFmtId="0" fontId="8" fillId="0" borderId="0" xfId="0" applyNumberFormat="1" applyFont="1" applyBorder="1" applyAlignment="1">
      <alignment vertical="top"/>
    </xf>
    <xf numFmtId="3" fontId="8" fillId="0" borderId="0" xfId="0" applyNumberFormat="1" applyFont="1" applyBorder="1" applyAlignment="1">
      <alignment horizontal="right" vertical="top"/>
    </xf>
    <xf numFmtId="0" fontId="8" fillId="0" borderId="0" xfId="0" applyNumberFormat="1" applyFont="1" applyBorder="1" applyAlignment="1">
      <alignment horizontal="right" vertical="top"/>
    </xf>
    <xf numFmtId="0" fontId="8" fillId="0" borderId="0" xfId="0" applyNumberFormat="1" applyFont="1" applyBorder="1" applyAlignment="1">
      <alignment horizontal="left" vertical="top"/>
    </xf>
    <xf numFmtId="0" fontId="11" fillId="2" borderId="0" xfId="0" applyFont="1" applyFill="1" applyBorder="1" applyAlignment="1">
      <alignment vertical="top"/>
    </xf>
    <xf numFmtId="0" fontId="11" fillId="2" borderId="0" xfId="0" applyFont="1" applyFill="1" applyBorder="1" applyAlignment="1">
      <alignment horizontal="left" vertical="top"/>
    </xf>
    <xf numFmtId="49" fontId="11" fillId="2" borderId="0" xfId="0" applyNumberFormat="1" applyFont="1" applyFill="1" applyBorder="1" applyAlignment="1">
      <alignment horizontal="left" vertical="top" wrapText="1"/>
    </xf>
    <xf numFmtId="3" fontId="11" fillId="2" borderId="0" xfId="0" applyNumberFormat="1" applyFont="1" applyFill="1" applyBorder="1" applyAlignment="1">
      <alignment horizontal="right" vertical="top"/>
    </xf>
    <xf numFmtId="0" fontId="11" fillId="2" borderId="0" xfId="0" applyFont="1" applyFill="1" applyBorder="1" applyAlignment="1">
      <alignment horizontal="right" vertical="top"/>
    </xf>
    <xf numFmtId="49" fontId="8" fillId="0" borderId="0" xfId="0" applyNumberFormat="1" applyFont="1" applyBorder="1" applyAlignment="1">
      <alignment horizontal="left" vertical="top" wrapText="1"/>
    </xf>
    <xf numFmtId="49" fontId="11" fillId="0" borderId="1" xfId="0" applyNumberFormat="1" applyFont="1" applyBorder="1" applyAlignment="1">
      <alignment horizontal="right" vertical="top"/>
    </xf>
    <xf numFmtId="49" fontId="11" fillId="0" borderId="1" xfId="0" applyNumberFormat="1" applyFont="1" applyBorder="1" applyAlignment="1">
      <alignment horizontal="left" vertical="top"/>
    </xf>
    <xf numFmtId="0" fontId="11" fillId="0" borderId="1" xfId="0" applyFont="1" applyBorder="1" applyAlignment="1">
      <alignment vertical="top" wrapText="1"/>
    </xf>
    <xf numFmtId="3" fontId="8" fillId="0" borderId="1" xfId="0" applyNumberFormat="1" applyFont="1" applyBorder="1" applyAlignment="1">
      <alignment horizontal="right" vertical="top"/>
    </xf>
    <xf numFmtId="0" fontId="12" fillId="0" borderId="0" xfId="0" applyFont="1" applyAlignment="1">
      <alignment horizontal="left" vertical="top"/>
    </xf>
    <xf numFmtId="49" fontId="14" fillId="0" borderId="0" xfId="0" applyNumberFormat="1" applyFont="1" applyAlignment="1">
      <alignment vertical="top" wrapText="1"/>
    </xf>
    <xf numFmtId="3" fontId="12" fillId="0" borderId="0" xfId="0" applyNumberFormat="1" applyFont="1" applyAlignment="1">
      <alignment vertical="top"/>
    </xf>
    <xf numFmtId="4" fontId="12" fillId="0" borderId="0" xfId="0" applyNumberFormat="1" applyFont="1" applyAlignment="1">
      <alignment vertical="top"/>
    </xf>
    <xf numFmtId="0" fontId="12" fillId="0" borderId="0" xfId="0" applyFont="1" applyAlignment="1">
      <alignment vertical="top" wrapText="1"/>
    </xf>
    <xf numFmtId="49" fontId="12" fillId="0" borderId="0" xfId="0" applyNumberFormat="1" applyFont="1" applyAlignment="1">
      <alignment vertical="top" wrapText="1"/>
    </xf>
    <xf numFmtId="0" fontId="9" fillId="0" borderId="0" xfId="0" applyFont="1" applyAlignment="1">
      <alignment vertical="top" wrapText="1"/>
    </xf>
    <xf numFmtId="4" fontId="15" fillId="0" borderId="0" xfId="0" applyNumberFormat="1" applyFont="1" applyAlignment="1">
      <alignment vertical="top"/>
    </xf>
    <xf numFmtId="49" fontId="13" fillId="0" borderId="1" xfId="0" applyNumberFormat="1" applyFont="1" applyFill="1" applyBorder="1" applyAlignment="1">
      <alignment horizontal="right" vertical="top"/>
    </xf>
    <xf numFmtId="49" fontId="13" fillId="0" borderId="1" xfId="0" applyNumberFormat="1" applyFont="1" applyFill="1" applyBorder="1" applyAlignment="1">
      <alignment horizontal="left" vertical="top"/>
    </xf>
    <xf numFmtId="0" fontId="13" fillId="0" borderId="1" xfId="0" applyFont="1" applyFill="1" applyBorder="1" applyAlignment="1">
      <alignment horizontal="right" vertical="top"/>
    </xf>
    <xf numFmtId="4" fontId="13" fillId="0" borderId="1" xfId="0" applyNumberFormat="1" applyFont="1" applyFill="1" applyBorder="1" applyAlignment="1">
      <alignment horizontal="right" vertical="top"/>
    </xf>
    <xf numFmtId="49" fontId="12" fillId="0" borderId="0" xfId="0" quotePrefix="1" applyNumberFormat="1" applyFont="1" applyAlignment="1">
      <alignment vertical="top" wrapText="1"/>
    </xf>
    <xf numFmtId="0" fontId="11" fillId="0" borderId="0" xfId="0" applyFont="1" applyBorder="1" applyAlignment="1">
      <alignment horizontal="right" vertical="top"/>
    </xf>
    <xf numFmtId="0" fontId="8" fillId="0" borderId="0" xfId="0" applyFont="1" applyBorder="1" applyAlignment="1">
      <alignment horizontal="right" vertical="top"/>
    </xf>
    <xf numFmtId="0" fontId="8" fillId="0" borderId="1" xfId="0" applyFont="1" applyBorder="1" applyAlignment="1">
      <alignment horizontal="right" vertical="top"/>
    </xf>
    <xf numFmtId="0" fontId="12" fillId="0" borderId="0" xfId="0" applyFont="1" applyAlignment="1">
      <alignment horizontal="right" vertical="top"/>
    </xf>
    <xf numFmtId="0" fontId="9" fillId="0" borderId="0" xfId="0" applyFont="1" applyAlignment="1">
      <alignment horizontal="right" vertical="top" wrapText="1"/>
    </xf>
    <xf numFmtId="49" fontId="13" fillId="0" borderId="0" xfId="0" applyNumberFormat="1" applyFont="1" applyFill="1" applyBorder="1" applyAlignment="1">
      <alignment horizontal="right" vertical="top"/>
    </xf>
    <xf numFmtId="49" fontId="13" fillId="0" borderId="0" xfId="0" applyNumberFormat="1" applyFont="1" applyFill="1" applyBorder="1" applyAlignment="1">
      <alignment horizontal="left" vertical="top"/>
    </xf>
    <xf numFmtId="0" fontId="13" fillId="0" borderId="0" xfId="0" applyFont="1" applyFill="1" applyBorder="1" applyAlignment="1">
      <alignment horizontal="right" vertical="top"/>
    </xf>
    <xf numFmtId="4" fontId="13" fillId="0" borderId="0" xfId="0" applyNumberFormat="1" applyFont="1" applyFill="1" applyBorder="1" applyAlignment="1">
      <alignment horizontal="right" vertical="top"/>
    </xf>
    <xf numFmtId="4" fontId="11" fillId="0" borderId="0" xfId="0" applyNumberFormat="1" applyFont="1" applyBorder="1" applyAlignment="1" applyProtection="1">
      <alignment horizontal="right" vertical="top"/>
      <protection locked="0"/>
    </xf>
    <xf numFmtId="4" fontId="8" fillId="0" borderId="0" xfId="0" applyNumberFormat="1" applyFont="1" applyBorder="1" applyAlignment="1" applyProtection="1">
      <alignment horizontal="right" vertical="top"/>
      <protection locked="0"/>
    </xf>
    <xf numFmtId="4" fontId="11" fillId="2" borderId="0" xfId="0" applyNumberFormat="1" applyFont="1" applyFill="1" applyBorder="1" applyAlignment="1" applyProtection="1">
      <alignment horizontal="right" vertical="top"/>
      <protection locked="0"/>
    </xf>
    <xf numFmtId="4" fontId="8" fillId="0" borderId="1" xfId="0" applyNumberFormat="1" applyFont="1" applyBorder="1" applyAlignment="1" applyProtection="1">
      <alignment horizontal="right" vertical="top"/>
      <protection locked="0"/>
    </xf>
    <xf numFmtId="4" fontId="13" fillId="0" borderId="1" xfId="0" applyNumberFormat="1" applyFont="1" applyFill="1" applyBorder="1" applyAlignment="1" applyProtection="1">
      <alignment horizontal="right" vertical="top"/>
      <protection locked="0"/>
    </xf>
    <xf numFmtId="4" fontId="13" fillId="0" borderId="0" xfId="0" applyNumberFormat="1" applyFont="1" applyFill="1" applyBorder="1" applyAlignment="1" applyProtection="1">
      <alignment horizontal="right" vertical="top"/>
      <protection locked="0"/>
    </xf>
    <xf numFmtId="4" fontId="11" fillId="0" borderId="0" xfId="0" applyNumberFormat="1" applyFont="1" applyBorder="1" applyAlignment="1">
      <alignment horizontal="right" vertical="top"/>
    </xf>
    <xf numFmtId="4" fontId="8" fillId="0" borderId="0" xfId="0" applyNumberFormat="1" applyFont="1" applyBorder="1" applyAlignment="1">
      <alignment horizontal="right" vertical="top"/>
    </xf>
    <xf numFmtId="4" fontId="11" fillId="2" borderId="0" xfId="0" applyNumberFormat="1" applyFont="1" applyFill="1" applyBorder="1" applyAlignment="1">
      <alignment horizontal="right" vertical="top"/>
    </xf>
    <xf numFmtId="4" fontId="8" fillId="0" borderId="1" xfId="0" applyNumberFormat="1" applyFont="1" applyBorder="1" applyAlignment="1">
      <alignment horizontal="right" vertical="top"/>
    </xf>
    <xf numFmtId="0" fontId="4" fillId="0" borderId="0" xfId="0" applyFont="1" applyFill="1" applyBorder="1" applyAlignment="1">
      <alignment vertical="top"/>
    </xf>
    <xf numFmtId="49" fontId="11" fillId="0" borderId="0" xfId="0" applyNumberFormat="1" applyFont="1" applyBorder="1" applyAlignment="1">
      <alignment horizontal="left" vertical="top" wrapText="1"/>
    </xf>
    <xf numFmtId="49" fontId="13" fillId="0" borderId="0" xfId="0" applyNumberFormat="1" applyFont="1" applyFill="1" applyBorder="1" applyAlignment="1">
      <alignment horizontal="left" vertical="top" wrapText="1"/>
    </xf>
    <xf numFmtId="49" fontId="8" fillId="0" borderId="0" xfId="0" applyNumberFormat="1" applyFont="1" applyBorder="1" applyAlignment="1">
      <alignment vertical="top" wrapText="1"/>
    </xf>
    <xf numFmtId="49" fontId="11" fillId="0" borderId="1" xfId="0" applyNumberFormat="1" applyFont="1" applyBorder="1" applyAlignment="1">
      <alignment vertical="top" wrapText="1"/>
    </xf>
    <xf numFmtId="17" fontId="12" fillId="0" borderId="0" xfId="0" quotePrefix="1" applyNumberFormat="1" applyFont="1" applyAlignment="1">
      <alignment vertical="top"/>
    </xf>
    <xf numFmtId="0" fontId="27" fillId="0" borderId="0" xfId="0" applyFont="1" applyAlignment="1">
      <alignment vertical="top"/>
    </xf>
    <xf numFmtId="49" fontId="28" fillId="0" borderId="0" xfId="0" applyNumberFormat="1" applyFont="1" applyFill="1" applyAlignment="1">
      <alignment vertical="top" wrapText="1"/>
    </xf>
    <xf numFmtId="0" fontId="8" fillId="0" borderId="0" xfId="0" applyFont="1" applyFill="1" applyAlignment="1">
      <alignment vertical="top" wrapText="1"/>
    </xf>
    <xf numFmtId="49" fontId="3" fillId="0" borderId="0" xfId="0" applyNumberFormat="1" applyFont="1" applyBorder="1" applyAlignment="1">
      <alignment horizontal="right" vertical="top"/>
    </xf>
    <xf numFmtId="0" fontId="3" fillId="0" borderId="0" xfId="0" applyFont="1" applyFill="1" applyAlignment="1">
      <alignment vertical="top" wrapText="1"/>
    </xf>
    <xf numFmtId="4" fontId="19" fillId="0" borderId="0" xfId="0" applyNumberFormat="1" applyFont="1" applyBorder="1" applyAlignment="1" applyProtection="1">
      <alignment horizontal="right" vertical="top"/>
      <protection locked="0"/>
    </xf>
    <xf numFmtId="4" fontId="19" fillId="0" borderId="0" xfId="0" applyNumberFormat="1" applyFont="1" applyBorder="1" applyAlignment="1">
      <alignment horizontal="right" vertical="top"/>
    </xf>
    <xf numFmtId="4" fontId="3" fillId="0" borderId="0" xfId="0" applyNumberFormat="1" applyFont="1" applyAlignment="1">
      <alignment wrapText="1"/>
    </xf>
    <xf numFmtId="0" fontId="3" fillId="0" borderId="0" xfId="0" applyNumberFormat="1" applyFont="1" applyAlignment="1">
      <alignment horizontal="right" wrapText="1"/>
    </xf>
    <xf numFmtId="1" fontId="8" fillId="0" borderId="0" xfId="0" applyNumberFormat="1" applyFont="1" applyBorder="1" applyAlignment="1">
      <alignment horizontal="center" vertical="top"/>
    </xf>
    <xf numFmtId="0" fontId="13" fillId="0" borderId="1" xfId="0" applyNumberFormat="1" applyFont="1" applyFill="1" applyBorder="1" applyAlignment="1">
      <alignment horizontal="right" vertical="top"/>
    </xf>
    <xf numFmtId="0" fontId="16" fillId="0" borderId="0" xfId="0" applyFont="1"/>
    <xf numFmtId="0" fontId="2" fillId="0" borderId="0" xfId="0" applyFont="1" applyFill="1" applyBorder="1" applyAlignment="1">
      <alignment vertical="top"/>
    </xf>
    <xf numFmtId="0" fontId="2" fillId="0" borderId="0" xfId="0" applyFont="1" applyBorder="1" applyAlignment="1">
      <alignment horizontal="left" vertical="top"/>
    </xf>
    <xf numFmtId="0" fontId="18" fillId="0" borderId="1" xfId="0" applyFont="1" applyBorder="1" applyAlignment="1">
      <alignment horizontal="left" vertical="top"/>
    </xf>
    <xf numFmtId="0" fontId="18" fillId="0" borderId="1" xfId="0" applyFont="1" applyBorder="1" applyAlignment="1">
      <alignment horizontal="right" vertical="top"/>
    </xf>
    <xf numFmtId="0" fontId="6" fillId="0" borderId="0" xfId="0" applyNumberFormat="1" applyFont="1" applyBorder="1" applyAlignment="1">
      <alignment vertical="top"/>
    </xf>
    <xf numFmtId="0" fontId="6" fillId="0" borderId="0" xfId="0" applyNumberFormat="1" applyFont="1" applyBorder="1" applyAlignment="1">
      <alignment vertical="top" wrapText="1"/>
    </xf>
    <xf numFmtId="0" fontId="6" fillId="0" borderId="0" xfId="0" applyNumberFormat="1" applyFont="1" applyBorder="1" applyAlignment="1">
      <alignment horizontal="right" vertical="top"/>
    </xf>
    <xf numFmtId="49" fontId="13" fillId="2" borderId="0" xfId="0" applyNumberFormat="1" applyFont="1" applyFill="1" applyBorder="1" applyAlignment="1">
      <alignment horizontal="left" vertical="top"/>
    </xf>
    <xf numFmtId="49" fontId="13" fillId="2" borderId="0" xfId="0" applyNumberFormat="1" applyFont="1" applyFill="1" applyBorder="1" applyAlignment="1">
      <alignment horizontal="left" vertical="top" wrapText="1"/>
    </xf>
    <xf numFmtId="0" fontId="13" fillId="2" borderId="0" xfId="0" applyFont="1" applyFill="1" applyBorder="1" applyAlignment="1">
      <alignment horizontal="center" vertical="top"/>
    </xf>
    <xf numFmtId="0" fontId="13" fillId="2" borderId="0" xfId="0" applyNumberFormat="1" applyFont="1" applyFill="1" applyBorder="1" applyAlignment="1">
      <alignment horizontal="right" vertical="top"/>
    </xf>
    <xf numFmtId="49" fontId="1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wrapText="1"/>
    </xf>
    <xf numFmtId="0" fontId="10" fillId="0" borderId="0" xfId="0" applyFont="1" applyFill="1" applyBorder="1" applyAlignment="1">
      <alignment horizontal="center" vertical="top"/>
    </xf>
    <xf numFmtId="0" fontId="10" fillId="0" borderId="0" xfId="0" applyNumberFormat="1" applyFont="1" applyFill="1" applyBorder="1" applyAlignment="1">
      <alignment horizontal="right" vertical="top"/>
    </xf>
    <xf numFmtId="0" fontId="20" fillId="0" borderId="0" xfId="0" applyNumberFormat="1" applyFont="1" applyBorder="1" applyAlignment="1">
      <alignment vertical="top"/>
    </xf>
    <xf numFmtId="0" fontId="20" fillId="0" borderId="0" xfId="0" applyNumberFormat="1" applyFont="1" applyFill="1" applyBorder="1" applyAlignment="1">
      <alignment horizontal="left" vertical="top" wrapText="1"/>
    </xf>
    <xf numFmtId="49" fontId="20" fillId="0" borderId="2" xfId="0" applyNumberFormat="1" applyFont="1" applyBorder="1" applyAlignment="1">
      <alignment vertical="top"/>
    </xf>
    <xf numFmtId="0" fontId="20" fillId="0" borderId="2" xfId="0" applyNumberFormat="1" applyFont="1" applyFill="1" applyBorder="1" applyAlignment="1">
      <alignment horizontal="left" vertical="top" wrapText="1"/>
    </xf>
    <xf numFmtId="4" fontId="20" fillId="0" borderId="2" xfId="0" applyNumberFormat="1" applyFont="1" applyBorder="1" applyAlignment="1">
      <alignment horizontal="right" vertical="top"/>
    </xf>
    <xf numFmtId="49" fontId="22" fillId="0" borderId="0" xfId="0" applyNumberFormat="1" applyFont="1" applyFill="1" applyAlignment="1">
      <alignment vertical="top"/>
    </xf>
    <xf numFmtId="49" fontId="22" fillId="0" borderId="0" xfId="0" applyNumberFormat="1" applyFont="1" applyFill="1" applyAlignment="1">
      <alignment vertical="top" wrapText="1"/>
    </xf>
    <xf numFmtId="4" fontId="22" fillId="0" borderId="0" xfId="0" applyNumberFormat="1" applyFont="1" applyFill="1" applyAlignment="1">
      <alignment horizontal="right" vertical="top"/>
    </xf>
    <xf numFmtId="0" fontId="5" fillId="0" borderId="0" xfId="0" applyFont="1" applyFill="1" applyBorder="1" applyAlignment="1">
      <alignment vertical="top"/>
    </xf>
    <xf numFmtId="0" fontId="5" fillId="0" borderId="0" xfId="0" applyFont="1" applyBorder="1" applyAlignment="1">
      <alignment vertical="top"/>
    </xf>
    <xf numFmtId="0" fontId="5" fillId="0" borderId="0" xfId="0" applyNumberFormat="1" applyFont="1" applyBorder="1" applyAlignment="1">
      <alignment horizontal="right" vertical="top"/>
    </xf>
    <xf numFmtId="0" fontId="5" fillId="0" borderId="0" xfId="0" applyFont="1" applyBorder="1" applyAlignment="1">
      <alignment horizontal="left" vertical="top"/>
    </xf>
    <xf numFmtId="0" fontId="5" fillId="0" borderId="0" xfId="0" applyFont="1" applyBorder="1" applyAlignment="1">
      <alignment horizontal="right" vertical="top"/>
    </xf>
    <xf numFmtId="0" fontId="10" fillId="0" borderId="1" xfId="0" applyFont="1" applyBorder="1" applyAlignment="1">
      <alignment horizontal="left" vertical="top"/>
    </xf>
    <xf numFmtId="0" fontId="10" fillId="0" borderId="1" xfId="0" applyFont="1" applyBorder="1" applyAlignment="1">
      <alignment horizontal="right" vertical="top"/>
    </xf>
    <xf numFmtId="0" fontId="19" fillId="0" borderId="0" xfId="0" applyNumberFormat="1" applyFont="1" applyBorder="1" applyAlignment="1">
      <alignment vertical="top"/>
    </xf>
    <xf numFmtId="0" fontId="19" fillId="0" borderId="0" xfId="0" applyNumberFormat="1" applyFont="1" applyBorder="1" applyAlignment="1">
      <alignment vertical="top" wrapText="1"/>
    </xf>
    <xf numFmtId="0" fontId="19" fillId="0" borderId="0" xfId="0" applyNumberFormat="1" applyFont="1" applyBorder="1" applyAlignment="1">
      <alignment horizontal="right" vertical="top"/>
    </xf>
    <xf numFmtId="49" fontId="13" fillId="0" borderId="2" xfId="0" applyNumberFormat="1" applyFont="1" applyBorder="1" applyAlignment="1">
      <alignment vertical="top"/>
    </xf>
    <xf numFmtId="0" fontId="13" fillId="0" borderId="2" xfId="0" applyNumberFormat="1" applyFont="1" applyFill="1" applyBorder="1" applyAlignment="1">
      <alignment horizontal="left" vertical="top" wrapText="1"/>
    </xf>
    <xf numFmtId="0" fontId="13" fillId="0" borderId="2" xfId="0" applyFont="1" applyFill="1" applyBorder="1" applyAlignment="1">
      <alignment horizontal="right" vertical="top"/>
    </xf>
    <xf numFmtId="4" fontId="13" fillId="0" borderId="2" xfId="0" applyNumberFormat="1" applyFont="1" applyBorder="1" applyAlignment="1">
      <alignment horizontal="right" vertical="top"/>
    </xf>
    <xf numFmtId="49" fontId="30" fillId="0" borderId="0" xfId="0" applyNumberFormat="1" applyFont="1" applyFill="1" applyAlignment="1">
      <alignment vertical="top"/>
    </xf>
    <xf numFmtId="49" fontId="30" fillId="0" borderId="0" xfId="0" applyNumberFormat="1" applyFont="1" applyFill="1" applyAlignment="1">
      <alignment vertical="top" wrapText="1"/>
    </xf>
    <xf numFmtId="4" fontId="30" fillId="0" borderId="0" xfId="0" applyNumberFormat="1" applyFont="1" applyFill="1" applyAlignment="1">
      <alignment vertical="top"/>
    </xf>
    <xf numFmtId="4" fontId="30" fillId="0" borderId="0" xfId="0" applyNumberFormat="1" applyFont="1" applyFill="1" applyAlignment="1">
      <alignment horizontal="right" vertical="top"/>
    </xf>
    <xf numFmtId="49" fontId="13" fillId="3" borderId="0" xfId="0" applyNumberFormat="1" applyFont="1" applyFill="1" applyAlignment="1">
      <alignment vertical="top"/>
    </xf>
    <xf numFmtId="0" fontId="13" fillId="3" borderId="0" xfId="0" applyNumberFormat="1" applyFont="1" applyFill="1" applyAlignment="1">
      <alignment horizontal="left" vertical="top" wrapText="1"/>
    </xf>
    <xf numFmtId="0" fontId="13" fillId="3" borderId="0" xfId="0" applyFont="1" applyFill="1" applyBorder="1" applyAlignment="1">
      <alignment horizontal="right" vertical="top"/>
    </xf>
    <xf numFmtId="4" fontId="13" fillId="3" borderId="0" xfId="0" applyNumberFormat="1" applyFont="1" applyFill="1" applyBorder="1" applyAlignment="1">
      <alignment horizontal="right" vertical="top"/>
    </xf>
    <xf numFmtId="0" fontId="16" fillId="0" borderId="0" xfId="0" applyFont="1" applyAlignment="1">
      <alignment vertical="center"/>
    </xf>
    <xf numFmtId="0" fontId="14" fillId="0" borderId="4" xfId="0" applyFont="1" applyBorder="1" applyAlignment="1">
      <alignment vertical="center"/>
    </xf>
    <xf numFmtId="4" fontId="14" fillId="0" borderId="4" xfId="0" applyNumberFormat="1" applyFont="1" applyBorder="1" applyAlignment="1">
      <alignment vertical="center"/>
    </xf>
    <xf numFmtId="0" fontId="14" fillId="0" borderId="5" xfId="0" applyFont="1" applyBorder="1" applyAlignment="1">
      <alignment vertical="center"/>
    </xf>
    <xf numFmtId="4" fontId="14" fillId="0" borderId="5" xfId="0" applyNumberFormat="1" applyFont="1" applyBorder="1" applyAlignment="1">
      <alignment vertical="center"/>
    </xf>
    <xf numFmtId="49" fontId="14" fillId="0" borderId="5" xfId="0" applyNumberFormat="1" applyFont="1" applyBorder="1" applyAlignment="1">
      <alignment vertical="center"/>
    </xf>
    <xf numFmtId="0" fontId="14" fillId="0" borderId="6" xfId="0" applyFont="1" applyBorder="1" applyAlignment="1">
      <alignment vertical="center"/>
    </xf>
    <xf numFmtId="4" fontId="14" fillId="0" borderId="6" xfId="0" applyNumberFormat="1" applyFont="1" applyBorder="1" applyAlignment="1">
      <alignment vertical="center"/>
    </xf>
    <xf numFmtId="1" fontId="2" fillId="0" borderId="0" xfId="0" applyNumberFormat="1" applyFont="1" applyBorder="1" applyAlignment="1">
      <alignment horizontal="left" vertical="top"/>
    </xf>
    <xf numFmtId="49" fontId="13" fillId="4" borderId="0" xfId="0" applyNumberFormat="1" applyFont="1" applyFill="1" applyBorder="1" applyAlignment="1">
      <alignment horizontal="left" vertical="top"/>
    </xf>
    <xf numFmtId="49" fontId="13" fillId="4" borderId="0" xfId="0" applyNumberFormat="1" applyFont="1" applyFill="1" applyBorder="1" applyAlignment="1">
      <alignment horizontal="left" vertical="top" wrapText="1"/>
    </xf>
    <xf numFmtId="0" fontId="13" fillId="4" borderId="0" xfId="0" applyNumberFormat="1" applyFont="1" applyFill="1" applyBorder="1" applyAlignment="1">
      <alignment horizontal="right" vertical="top"/>
    </xf>
    <xf numFmtId="0" fontId="13" fillId="0" borderId="0" xfId="0" applyNumberFormat="1" applyFont="1" applyFill="1" applyBorder="1" applyAlignment="1">
      <alignment horizontal="right" vertical="top"/>
    </xf>
    <xf numFmtId="4" fontId="21" fillId="0" borderId="0" xfId="0" applyNumberFormat="1" applyFont="1" applyFill="1" applyBorder="1" applyAlignment="1">
      <alignment horizontal="right" vertical="top"/>
    </xf>
    <xf numFmtId="49" fontId="20" fillId="5" borderId="0" xfId="0" applyNumberFormat="1" applyFont="1" applyFill="1" applyAlignment="1">
      <alignment horizontal="left" vertical="top"/>
    </xf>
    <xf numFmtId="0" fontId="20" fillId="5" borderId="0" xfId="0" applyNumberFormat="1" applyFont="1" applyFill="1" applyAlignment="1">
      <alignment horizontal="left" vertical="top" wrapText="1"/>
    </xf>
    <xf numFmtId="4" fontId="20" fillId="5" borderId="0" xfId="0" applyNumberFormat="1" applyFont="1" applyFill="1" applyBorder="1" applyAlignment="1">
      <alignment horizontal="right" vertical="top"/>
    </xf>
    <xf numFmtId="0" fontId="11" fillId="0" borderId="0" xfId="0" applyFont="1" applyFill="1" applyBorder="1" applyAlignment="1">
      <alignment horizontal="left" vertical="top" wrapText="1"/>
    </xf>
    <xf numFmtId="0" fontId="8" fillId="0" borderId="0" xfId="0" applyNumberFormat="1" applyFont="1" applyFill="1" applyBorder="1" applyAlignment="1">
      <alignment vertical="top" wrapText="1"/>
    </xf>
    <xf numFmtId="49" fontId="11" fillId="0" borderId="0"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11" fillId="0" borderId="1" xfId="0" applyNumberFormat="1" applyFont="1" applyFill="1" applyBorder="1" applyAlignment="1">
      <alignment vertical="top" wrapText="1"/>
    </xf>
    <xf numFmtId="49" fontId="12" fillId="0" borderId="0" xfId="0" applyNumberFormat="1" applyFont="1" applyFill="1" applyAlignment="1">
      <alignment vertical="top" wrapText="1"/>
    </xf>
    <xf numFmtId="49" fontId="14" fillId="0" borderId="0" xfId="0" applyNumberFormat="1"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vertical="top"/>
    </xf>
    <xf numFmtId="0" fontId="29" fillId="0" borderId="0" xfId="0" applyFont="1" applyFill="1" applyAlignment="1">
      <alignment vertical="center" wrapText="1"/>
    </xf>
    <xf numFmtId="0" fontId="29" fillId="0" borderId="0" xfId="0" applyFont="1" applyFill="1"/>
    <xf numFmtId="0" fontId="29" fillId="0" borderId="0" xfId="0" applyFont="1" applyFill="1" applyAlignment="1">
      <alignment vertical="top" wrapText="1"/>
    </xf>
    <xf numFmtId="3" fontId="32" fillId="0" borderId="0" xfId="0" applyNumberFormat="1" applyFont="1" applyAlignment="1">
      <alignment vertical="top"/>
    </xf>
    <xf numFmtId="0" fontId="31" fillId="0" borderId="0" xfId="0" applyFont="1" applyAlignment="1">
      <alignment horizontal="left" vertical="top"/>
    </xf>
    <xf numFmtId="49" fontId="31" fillId="0" borderId="0" xfId="0" applyNumberFormat="1" applyFont="1" applyFill="1" applyAlignment="1">
      <alignment vertical="top" wrapText="1"/>
    </xf>
    <xf numFmtId="0" fontId="12" fillId="0" borderId="0" xfId="0" quotePrefix="1" applyFont="1" applyAlignment="1">
      <alignment vertical="top"/>
    </xf>
    <xf numFmtId="0" fontId="31" fillId="0" borderId="0" xfId="0" quotePrefix="1" applyFont="1" applyAlignment="1">
      <alignment vertical="top"/>
    </xf>
    <xf numFmtId="0" fontId="32" fillId="0" borderId="0" xfId="0" quotePrefix="1" applyFont="1" applyAlignment="1">
      <alignment vertical="top"/>
    </xf>
    <xf numFmtId="0" fontId="31" fillId="0" borderId="0" xfId="0" applyFont="1" applyAlignment="1">
      <alignment vertical="top" wrapText="1"/>
    </xf>
    <xf numFmtId="49" fontId="31" fillId="0" borderId="0" xfId="0" applyNumberFormat="1" applyFont="1" applyAlignment="1">
      <alignment vertical="top" wrapText="1"/>
    </xf>
    <xf numFmtId="0" fontId="31" fillId="0" borderId="0" xfId="0" applyFont="1" applyAlignment="1">
      <alignment horizontal="right" vertical="top"/>
    </xf>
    <xf numFmtId="4" fontId="31" fillId="0" borderId="0" xfId="0" applyNumberFormat="1" applyFont="1" applyAlignment="1">
      <alignment vertical="top"/>
    </xf>
    <xf numFmtId="0" fontId="28" fillId="0" borderId="0" xfId="0" quotePrefix="1" applyFont="1" applyAlignment="1">
      <alignment vertical="top"/>
    </xf>
    <xf numFmtId="3" fontId="28" fillId="0" borderId="0" xfId="0" applyNumberFormat="1" applyFont="1" applyAlignment="1">
      <alignment vertical="top"/>
    </xf>
    <xf numFmtId="0" fontId="28" fillId="0" borderId="0" xfId="0" applyFont="1" applyAlignment="1">
      <alignment horizontal="left" vertical="top"/>
    </xf>
    <xf numFmtId="0" fontId="28" fillId="0" borderId="0" xfId="0" applyFont="1" applyAlignment="1">
      <alignment vertical="top" wrapText="1"/>
    </xf>
    <xf numFmtId="3" fontId="31" fillId="0" borderId="0" xfId="0" applyNumberFormat="1" applyFont="1" applyAlignment="1">
      <alignment vertical="top"/>
    </xf>
    <xf numFmtId="0" fontId="32" fillId="0" borderId="4" xfId="0" applyFont="1" applyBorder="1" applyAlignment="1">
      <alignment vertical="center"/>
    </xf>
    <xf numFmtId="4" fontId="32" fillId="0" borderId="4" xfId="0" applyNumberFormat="1" applyFont="1" applyBorder="1" applyAlignment="1">
      <alignment vertical="center"/>
    </xf>
    <xf numFmtId="0" fontId="31" fillId="0" borderId="0" xfId="0" applyFont="1" applyAlignment="1">
      <alignment vertical="top"/>
    </xf>
    <xf numFmtId="0" fontId="32" fillId="0" borderId="5" xfId="0" applyFont="1" applyBorder="1" applyAlignment="1">
      <alignment vertical="center"/>
    </xf>
    <xf numFmtId="4" fontId="32" fillId="0" borderId="5" xfId="0" applyNumberFormat="1" applyFont="1" applyBorder="1" applyAlignment="1">
      <alignment vertical="center"/>
    </xf>
  </cellXfs>
  <cellStyles count="11">
    <cellStyle name="H1" xfId="3"/>
    <cellStyle name="H2 below H1" xfId="4"/>
    <cellStyle name="H2 new page" xfId="5"/>
    <cellStyle name="Navadno" xfId="0" builtinId="0"/>
    <cellStyle name="Navadno 2" xfId="2"/>
    <cellStyle name="Navadno 3" xfId="6"/>
    <cellStyle name="Normal 2" xfId="7"/>
    <cellStyle name="Normal 4" xfId="1"/>
    <cellStyle name="Normal_N36023 (2)" xfId="8"/>
    <cellStyle name="Result 1" xfId="9"/>
    <cellStyle name="Result 1 line"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rojniki\PLIN\JPE%20LJUBLJANA\plin_JPE_RV%2033_8089\00_04_05_09_PZI_8089\05_01_Strojne_instalacije_in_strojna_oprema\PZI_RV33_POP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 klasično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abSelected="1" workbookViewId="0">
      <selection activeCell="B19" sqref="B19"/>
    </sheetView>
  </sheetViews>
  <sheetFormatPr defaultRowHeight="14.25"/>
  <cols>
    <col min="2" max="2" width="47.75" customWidth="1"/>
    <col min="3" max="3" width="17.5" customWidth="1"/>
    <col min="4" max="4" width="27" customWidth="1"/>
  </cols>
  <sheetData>
    <row r="1" spans="1:3" ht="18">
      <c r="A1" s="78" t="s">
        <v>9</v>
      </c>
      <c r="B1" s="77"/>
      <c r="C1" s="2"/>
    </row>
    <row r="2" spans="1:3" ht="18">
      <c r="A2" s="78"/>
      <c r="B2" s="78"/>
      <c r="C2" s="2"/>
    </row>
    <row r="3" spans="1:3" ht="18">
      <c r="A3" s="130" t="s">
        <v>147</v>
      </c>
      <c r="B3" s="78"/>
      <c r="C3" s="2"/>
    </row>
    <row r="4" spans="1:3" ht="18">
      <c r="A4" s="78"/>
      <c r="B4" s="1"/>
      <c r="C4" s="2"/>
    </row>
    <row r="5" spans="1:3" ht="19.5" thickBot="1">
      <c r="A5" s="79" t="s">
        <v>290</v>
      </c>
      <c r="B5" s="79"/>
      <c r="C5" s="80"/>
    </row>
    <row r="6" spans="1:3" ht="18">
      <c r="A6" s="78"/>
      <c r="B6" s="1"/>
      <c r="C6" s="2"/>
    </row>
    <row r="7" spans="1:3">
      <c r="A7" s="81"/>
      <c r="B7" s="82"/>
      <c r="C7" s="83"/>
    </row>
    <row r="8" spans="1:3">
      <c r="A8" s="131"/>
      <c r="B8" s="132"/>
      <c r="C8" s="133"/>
    </row>
    <row r="9" spans="1:3">
      <c r="A9" s="46"/>
      <c r="B9" s="61"/>
      <c r="C9" s="134"/>
    </row>
    <row r="10" spans="1:3" ht="20.100000000000001" customHeight="1">
      <c r="A10" s="92" t="s">
        <v>23</v>
      </c>
      <c r="B10" s="93" t="s">
        <v>14</v>
      </c>
      <c r="C10" s="135"/>
    </row>
    <row r="11" spans="1:3" ht="20.100000000000001" customHeight="1">
      <c r="A11" s="88"/>
      <c r="B11" s="89"/>
      <c r="C11" s="91"/>
    </row>
    <row r="12" spans="1:3" ht="20.100000000000001" customHeight="1">
      <c r="A12" s="92" t="s">
        <v>24</v>
      </c>
      <c r="B12" s="93" t="s">
        <v>15</v>
      </c>
      <c r="C12" s="135"/>
    </row>
    <row r="13" spans="1:3" ht="20.100000000000001" customHeight="1" thickBot="1">
      <c r="A13" s="94"/>
      <c r="B13" s="95"/>
      <c r="C13" s="96"/>
    </row>
    <row r="14" spans="1:3" ht="20.100000000000001" customHeight="1" thickTop="1">
      <c r="A14" s="97"/>
      <c r="B14" s="98"/>
      <c r="C14" s="99"/>
    </row>
    <row r="15" spans="1:3" ht="20.100000000000001" customHeight="1">
      <c r="A15" s="136" t="s">
        <v>291</v>
      </c>
      <c r="B15" s="137"/>
      <c r="C15" s="138"/>
    </row>
    <row r="16" spans="1:3" ht="20.100000000000001" customHeight="1">
      <c r="A16" s="136" t="s">
        <v>281</v>
      </c>
      <c r="B16" s="137"/>
      <c r="C16" s="138"/>
    </row>
    <row r="17" spans="1:3" ht="20.100000000000001" customHeight="1">
      <c r="A17" s="136" t="s">
        <v>292</v>
      </c>
      <c r="B17" s="137"/>
      <c r="C17" s="138"/>
    </row>
    <row r="18" spans="1:3" ht="20.100000000000001" customHeight="1"/>
    <row r="19" spans="1:3" ht="20.100000000000001" customHeight="1"/>
    <row r="20" spans="1:3" ht="20.100000000000001" customHeight="1"/>
    <row r="21" spans="1:3" ht="20.100000000000001" customHeight="1"/>
    <row r="22" spans="1:3" ht="20.100000000000001" customHeight="1"/>
    <row r="23" spans="1:3" ht="20.100000000000001" customHeight="1"/>
    <row r="24" spans="1:3" ht="20.100000000000001" customHeight="1"/>
    <row r="25" spans="1:3" ht="20.100000000000001" customHeight="1"/>
    <row r="26" spans="1:3" ht="20.100000000000001" customHeight="1"/>
    <row r="27" spans="1:3" ht="20.100000000000001" customHeight="1"/>
    <row r="28" spans="1:3" ht="20.100000000000001" customHeight="1"/>
    <row r="29" spans="1:3" ht="20.100000000000001" customHeight="1"/>
    <row r="30" spans="1:3" ht="20.100000000000001" customHeight="1"/>
    <row r="31" spans="1:3" ht="20.100000000000001" customHeight="1"/>
    <row r="32" spans="1:3" ht="20.100000000000001" customHeight="1"/>
    <row r="33" ht="20.100000000000001" customHeight="1"/>
    <row r="34" ht="20.100000000000001" customHeight="1"/>
    <row r="35" ht="20.100000000000001" customHeight="1"/>
    <row r="36" ht="20.100000000000001" customHeight="1"/>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22"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0"/>
      <c r="D1" s="40"/>
      <c r="E1" s="7"/>
      <c r="F1" s="49"/>
      <c r="G1" s="55"/>
    </row>
    <row r="2" spans="1:7">
      <c r="A2" s="4"/>
      <c r="B2" s="4"/>
      <c r="C2" s="60"/>
      <c r="D2" s="40"/>
      <c r="E2" s="7"/>
      <c r="F2" s="49"/>
      <c r="G2" s="55"/>
    </row>
    <row r="3" spans="1:7">
      <c r="A3" s="4" t="s">
        <v>25</v>
      </c>
      <c r="B3" s="5"/>
      <c r="C3" s="60"/>
      <c r="D3" s="40"/>
      <c r="E3" s="7"/>
      <c r="F3" s="49"/>
      <c r="G3" s="55"/>
    </row>
    <row r="4" spans="1:7">
      <c r="A4" s="4"/>
      <c r="B4" s="4"/>
      <c r="C4" s="60"/>
      <c r="D4" s="40"/>
      <c r="E4" s="7"/>
      <c r="F4" s="49"/>
      <c r="G4" s="55"/>
    </row>
    <row r="5" spans="1:7">
      <c r="A5" s="4" t="s">
        <v>23</v>
      </c>
      <c r="B5" s="5"/>
      <c r="C5" s="61" t="s">
        <v>14</v>
      </c>
      <c r="D5" s="40"/>
      <c r="E5" s="7"/>
      <c r="F5" s="49"/>
      <c r="G5" s="55"/>
    </row>
    <row r="6" spans="1:7">
      <c r="A6" s="10"/>
      <c r="B6" s="11"/>
      <c r="C6" s="62"/>
      <c r="D6" s="15"/>
      <c r="E6" s="14"/>
      <c r="F6" s="50"/>
      <c r="G6" s="56"/>
    </row>
    <row r="7" spans="1:7">
      <c r="A7" s="13" t="s">
        <v>10</v>
      </c>
      <c r="B7" s="16"/>
      <c r="C7" s="6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79</v>
      </c>
      <c r="C10" s="63" t="s">
        <v>130</v>
      </c>
      <c r="D10" s="42"/>
      <c r="E10" s="26"/>
      <c r="F10" s="52"/>
      <c r="G10" s="58"/>
    </row>
    <row r="12" spans="1:7">
      <c r="C12" s="28" t="s">
        <v>38</v>
      </c>
    </row>
    <row r="14" spans="1:7" ht="25.5">
      <c r="B14" s="27">
        <f>MAX(B$11:B13)+1</f>
        <v>1</v>
      </c>
      <c r="C14" s="32" t="s">
        <v>83</v>
      </c>
      <c r="D14" s="43" t="s">
        <v>3</v>
      </c>
      <c r="E14" s="29">
        <v>1</v>
      </c>
    </row>
    <row r="15" spans="1:7">
      <c r="C15" s="28"/>
    </row>
    <row r="16" spans="1:7" ht="25.5">
      <c r="B16" s="27">
        <f>MAX(B$11:B15)+1</f>
        <v>2</v>
      </c>
      <c r="C16" s="32" t="s">
        <v>84</v>
      </c>
      <c r="D16" s="43" t="s">
        <v>3</v>
      </c>
      <c r="E16" s="29">
        <v>1</v>
      </c>
    </row>
    <row r="17" spans="2:5">
      <c r="C17" s="28"/>
    </row>
    <row r="18" spans="2:5" ht="25.5">
      <c r="B18" s="27">
        <f>MAX(B$11:B17)+1</f>
        <v>3</v>
      </c>
      <c r="C18" s="32" t="s">
        <v>86</v>
      </c>
      <c r="D18" s="43" t="s">
        <v>3</v>
      </c>
      <c r="E18" s="29">
        <v>1</v>
      </c>
    </row>
    <row r="19" spans="2:5">
      <c r="C19" s="28"/>
    </row>
    <row r="20" spans="2:5" ht="25.5">
      <c r="B20" s="27">
        <f>MAX(B$11:B19)+1</f>
        <v>4</v>
      </c>
      <c r="C20" s="32" t="s">
        <v>89</v>
      </c>
      <c r="D20" s="43" t="s">
        <v>2</v>
      </c>
      <c r="E20" s="29">
        <v>30</v>
      </c>
    </row>
    <row r="21" spans="2:5">
      <c r="C21" s="28"/>
    </row>
    <row r="22" spans="2:5" ht="25.5">
      <c r="B22" s="27">
        <f>MAX(B$11:B21)+1</f>
        <v>5</v>
      </c>
      <c r="C22" s="32" t="s">
        <v>87</v>
      </c>
      <c r="D22" s="43" t="s">
        <v>2</v>
      </c>
      <c r="E22" s="29">
        <v>45</v>
      </c>
    </row>
    <row r="23" spans="2:5">
      <c r="C23" s="28"/>
    </row>
    <row r="24" spans="2:5" ht="38.25">
      <c r="B24" s="27">
        <f>MAX(B$11:B23)+1</f>
        <v>6</v>
      </c>
      <c r="C24" s="32" t="s">
        <v>62</v>
      </c>
    </row>
    <row r="25" spans="2:5">
      <c r="C25" s="32" t="s">
        <v>64</v>
      </c>
      <c r="D25" s="43" t="s">
        <v>2</v>
      </c>
      <c r="E25" s="29">
        <v>10</v>
      </c>
    </row>
    <row r="26" spans="2:5">
      <c r="C26" s="32" t="s">
        <v>65</v>
      </c>
      <c r="D26" s="43" t="s">
        <v>2</v>
      </c>
      <c r="E26" s="29">
        <v>10</v>
      </c>
    </row>
    <row r="27" spans="2:5">
      <c r="C27" s="28"/>
    </row>
    <row r="28" spans="2:5" ht="25.5">
      <c r="B28" s="27">
        <f>MAX(B$11:B27)+1</f>
        <v>7</v>
      </c>
      <c r="C28" s="32" t="s">
        <v>66</v>
      </c>
    </row>
    <row r="29" spans="2:5">
      <c r="C29" s="32" t="s">
        <v>131</v>
      </c>
      <c r="D29" s="43" t="s">
        <v>2</v>
      </c>
      <c r="E29" s="29">
        <v>10</v>
      </c>
    </row>
    <row r="30" spans="2:5">
      <c r="C30" s="32" t="s">
        <v>132</v>
      </c>
      <c r="D30" s="43" t="s">
        <v>2</v>
      </c>
      <c r="E30" s="29">
        <v>20</v>
      </c>
    </row>
    <row r="31" spans="2:5">
      <c r="C31" s="28"/>
    </row>
    <row r="32" spans="2:5">
      <c r="B32" s="27">
        <f>MAX(B$11:B31)+1</f>
        <v>8</v>
      </c>
      <c r="C32" s="32" t="s">
        <v>4</v>
      </c>
      <c r="D32" s="43" t="s">
        <v>3</v>
      </c>
      <c r="E32" s="29">
        <v>10</v>
      </c>
    </row>
    <row r="33" spans="1:7">
      <c r="C33" s="28"/>
    </row>
    <row r="34" spans="1:7">
      <c r="B34" s="27">
        <f>MAX(B$11:B33)+1</f>
        <v>9</v>
      </c>
      <c r="C34" s="32" t="s">
        <v>93</v>
      </c>
    </row>
    <row r="35" spans="1:7">
      <c r="C35" s="32" t="s">
        <v>127</v>
      </c>
      <c r="D35" s="43" t="s">
        <v>0</v>
      </c>
      <c r="E35" s="29">
        <v>1</v>
      </c>
    </row>
    <row r="36" spans="1:7">
      <c r="C36" s="28"/>
    </row>
    <row r="37" spans="1:7" ht="25.5">
      <c r="B37" s="27">
        <f>MAX(B$11:B36)+1</f>
        <v>10</v>
      </c>
      <c r="C37" s="32" t="s">
        <v>88</v>
      </c>
      <c r="D37" s="43" t="s">
        <v>3</v>
      </c>
      <c r="E37" s="29">
        <v>2</v>
      </c>
    </row>
    <row r="39" spans="1:7" ht="114.75">
      <c r="B39" s="27">
        <f>MAX(B$11:B38)+1</f>
        <v>11</v>
      </c>
      <c r="C39" s="32" t="s">
        <v>298</v>
      </c>
      <c r="D39" s="43" t="s">
        <v>3</v>
      </c>
      <c r="E39" s="29">
        <v>1</v>
      </c>
    </row>
    <row r="41" spans="1:7" ht="13.5" thickBot="1">
      <c r="A41" s="35"/>
      <c r="B41" s="36"/>
      <c r="C41" s="35" t="str">
        <f>CONCATENATE(B10," ",C10," - SKUPAJ:")</f>
        <v>VII. ZBORNICA - SKUPAJ:</v>
      </c>
      <c r="D41" s="37"/>
      <c r="E41" s="37"/>
      <c r="F41" s="53"/>
      <c r="G41" s="38"/>
    </row>
    <row r="42" spans="1:7">
      <c r="A42" s="45"/>
      <c r="B42" s="46"/>
      <c r="C42" s="45"/>
      <c r="D42" s="47"/>
      <c r="E42" s="47"/>
      <c r="F42" s="54"/>
      <c r="G42" s="48"/>
    </row>
    <row r="43" spans="1:7">
      <c r="A43" s="45"/>
      <c r="B43" s="46"/>
      <c r="C43" s="45"/>
      <c r="D43" s="47"/>
      <c r="E43" s="47"/>
      <c r="F43" s="54"/>
      <c r="G43" s="48"/>
    </row>
  </sheetData>
  <pageMargins left="0.70866141732283472" right="0.70866141732283472"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7"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99</v>
      </c>
      <c r="C10" s="25" t="s">
        <v>133</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223</v>
      </c>
      <c r="D46" s="43" t="s">
        <v>0</v>
      </c>
      <c r="E46" s="29">
        <v>1</v>
      </c>
    </row>
    <row r="48" spans="2:5" ht="114.75">
      <c r="B48" s="27">
        <f>MAX(B$11:B47)+1</f>
        <v>14</v>
      </c>
      <c r="C48" s="31" t="s">
        <v>298</v>
      </c>
      <c r="D48" s="43" t="s">
        <v>3</v>
      </c>
      <c r="E48" s="29">
        <v>1</v>
      </c>
    </row>
    <row r="50" spans="1:7" ht="13.5" thickBot="1">
      <c r="A50" s="35"/>
      <c r="B50" s="36"/>
      <c r="C50" s="37" t="str">
        <f>CONCATENATE(B10," ",C10," - SKUPAJ:")</f>
        <v>VIII. MONTAŽA 1 -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7"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100</v>
      </c>
      <c r="C10" s="25" t="s">
        <v>134</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224</v>
      </c>
      <c r="D46" s="43" t="s">
        <v>0</v>
      </c>
      <c r="E46" s="29">
        <v>1</v>
      </c>
    </row>
    <row r="48" spans="2:5" ht="114.75">
      <c r="B48" s="27">
        <f>MAX(B$11:B47)+1</f>
        <v>14</v>
      </c>
      <c r="C48" s="31" t="s">
        <v>298</v>
      </c>
      <c r="D48" s="43" t="s">
        <v>3</v>
      </c>
      <c r="E48" s="29">
        <v>1</v>
      </c>
    </row>
    <row r="50" spans="1:7" ht="13.5" thickBot="1">
      <c r="A50" s="35"/>
      <c r="B50" s="36"/>
      <c r="C50" s="37" t="str">
        <f>CONCATENATE(B10," ",C10," - SKUPAJ:")</f>
        <v>IX. MONTAŽA 2 -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40"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101</v>
      </c>
      <c r="C10" s="25" t="s">
        <v>135</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225</v>
      </c>
      <c r="D46" s="43" t="s">
        <v>0</v>
      </c>
      <c r="E46" s="29">
        <v>1</v>
      </c>
    </row>
    <row r="48" spans="2:5" ht="114.75">
      <c r="B48" s="27">
        <f>MAX(B$11:B47)+1</f>
        <v>14</v>
      </c>
      <c r="C48" s="31" t="s">
        <v>298</v>
      </c>
      <c r="D48" s="43" t="s">
        <v>3</v>
      </c>
      <c r="E48" s="29">
        <v>1</v>
      </c>
    </row>
    <row r="50" spans="1:7" ht="13.5" thickBot="1">
      <c r="A50" s="35"/>
      <c r="B50" s="36"/>
      <c r="C50" s="37" t="str">
        <f>CONCATENATE(B10," ",C10," - SKUPAJ:")</f>
        <v>X. MONTAŽA 3 -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136</v>
      </c>
      <c r="C10" s="25" t="s">
        <v>137</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226</v>
      </c>
      <c r="D46" s="43" t="s">
        <v>0</v>
      </c>
      <c r="E46" s="29">
        <v>1</v>
      </c>
    </row>
    <row r="48" spans="2:5" ht="114.75">
      <c r="B48" s="27">
        <f>MAX(B$11:B47)+1</f>
        <v>14</v>
      </c>
      <c r="C48" s="31" t="s">
        <v>298</v>
      </c>
      <c r="D48" s="43" t="s">
        <v>3</v>
      </c>
      <c r="E48" s="29">
        <v>1</v>
      </c>
    </row>
    <row r="50" spans="1:7" ht="13.5" thickBot="1">
      <c r="A50" s="35"/>
      <c r="B50" s="36"/>
      <c r="C50" s="37" t="str">
        <f>CONCATENATE(B10," ",C10," - SKUPAJ:")</f>
        <v>XI. MONTAŽA 4 -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opLeftCell="A76"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149</v>
      </c>
      <c r="C10" s="25" t="s">
        <v>140</v>
      </c>
      <c r="D10" s="42"/>
      <c r="E10" s="26"/>
      <c r="F10" s="52"/>
      <c r="G10" s="58"/>
    </row>
    <row r="12" spans="1:7">
      <c r="C12" s="28" t="s">
        <v>38</v>
      </c>
    </row>
    <row r="14" spans="1:7" ht="25.5">
      <c r="B14" s="27">
        <v>1</v>
      </c>
      <c r="C14" s="31" t="s">
        <v>141</v>
      </c>
    </row>
    <row r="15" spans="1:7">
      <c r="C15" s="32" t="s">
        <v>142</v>
      </c>
      <c r="D15" s="43" t="s">
        <v>2</v>
      </c>
      <c r="E15" s="29">
        <v>70</v>
      </c>
    </row>
    <row r="17" spans="1:5" ht="25.5">
      <c r="B17" s="27">
        <f>MAX(B$11:B16)+1</f>
        <v>2</v>
      </c>
      <c r="C17" s="31" t="s">
        <v>16</v>
      </c>
    </row>
    <row r="18" spans="1:5">
      <c r="C18" s="32" t="s">
        <v>18</v>
      </c>
      <c r="D18" s="43" t="s">
        <v>2</v>
      </c>
      <c r="E18" s="29">
        <v>40</v>
      </c>
    </row>
    <row r="19" spans="1:5">
      <c r="C19" s="32" t="s">
        <v>103</v>
      </c>
      <c r="D19" s="43" t="s">
        <v>2</v>
      </c>
      <c r="E19" s="29">
        <v>150</v>
      </c>
    </row>
    <row r="20" spans="1:5">
      <c r="C20" s="32" t="s">
        <v>82</v>
      </c>
      <c r="D20" s="43" t="s">
        <v>2</v>
      </c>
      <c r="E20" s="29">
        <v>30</v>
      </c>
    </row>
    <row r="21" spans="1:5">
      <c r="C21" s="28"/>
    </row>
    <row r="22" spans="1:5" ht="51">
      <c r="B22" s="27">
        <f>MAX(B$11:B21)+1</f>
        <v>3</v>
      </c>
      <c r="C22" s="31" t="s">
        <v>34</v>
      </c>
    </row>
    <row r="23" spans="1:5">
      <c r="C23" s="32" t="s">
        <v>20</v>
      </c>
      <c r="D23" s="43" t="s">
        <v>2</v>
      </c>
      <c r="E23" s="29">
        <v>50</v>
      </c>
    </row>
    <row r="24" spans="1:5">
      <c r="C24" s="32" t="s">
        <v>21</v>
      </c>
      <c r="D24" s="43" t="s">
        <v>2</v>
      </c>
      <c r="E24" s="29">
        <v>30</v>
      </c>
    </row>
    <row r="25" spans="1:5">
      <c r="C25" s="28"/>
    </row>
    <row r="26" spans="1:5" ht="38.25">
      <c r="B26" s="27">
        <f>MAX(B$11:B25)+1</f>
        <v>4</v>
      </c>
      <c r="C26" s="32" t="s">
        <v>150</v>
      </c>
      <c r="D26" s="43" t="s">
        <v>2</v>
      </c>
      <c r="E26" s="29">
        <v>300</v>
      </c>
    </row>
    <row r="28" spans="1:5" ht="25.5">
      <c r="B28" s="27">
        <f>MAX(B$11:B27)+1</f>
        <v>5</v>
      </c>
      <c r="C28" s="32" t="s">
        <v>83</v>
      </c>
      <c r="D28" s="43" t="s">
        <v>3</v>
      </c>
      <c r="E28" s="29">
        <v>6</v>
      </c>
    </row>
    <row r="29" spans="1:5">
      <c r="C29" s="28"/>
    </row>
    <row r="30" spans="1:5" ht="25.5">
      <c r="A30" s="27"/>
      <c r="B30" s="27">
        <f>MAX(B$11:B29)+1</f>
        <v>6</v>
      </c>
      <c r="C30" s="32" t="s">
        <v>121</v>
      </c>
      <c r="D30" s="43" t="s">
        <v>3</v>
      </c>
      <c r="E30" s="29">
        <v>4</v>
      </c>
    </row>
    <row r="31" spans="1:5">
      <c r="C31" s="28"/>
    </row>
    <row r="32" spans="1:5" ht="25.5">
      <c r="B32" s="27">
        <f>MAX(B$11:B31)+1</f>
        <v>7</v>
      </c>
      <c r="C32" s="32" t="s">
        <v>87</v>
      </c>
      <c r="D32" s="43" t="s">
        <v>2</v>
      </c>
      <c r="E32" s="29">
        <v>600</v>
      </c>
    </row>
    <row r="33" spans="2:5">
      <c r="C33" s="28"/>
    </row>
    <row r="34" spans="2:5" ht="25.5">
      <c r="B34" s="27">
        <f>MAX(B$11:B33)+1</f>
        <v>8</v>
      </c>
      <c r="C34" s="32" t="s">
        <v>105</v>
      </c>
    </row>
    <row r="35" spans="2:5">
      <c r="C35" s="32" t="s">
        <v>106</v>
      </c>
      <c r="D35" s="43" t="s">
        <v>2</v>
      </c>
      <c r="E35" s="29">
        <v>400</v>
      </c>
    </row>
    <row r="36" spans="2:5">
      <c r="C36" s="32" t="s">
        <v>107</v>
      </c>
      <c r="D36" s="43" t="s">
        <v>2</v>
      </c>
      <c r="E36" s="29">
        <v>200</v>
      </c>
    </row>
    <row r="37" spans="2:5">
      <c r="C37" s="28"/>
    </row>
    <row r="38" spans="2:5">
      <c r="B38" s="27">
        <f>MAX(B$11:B37)+1</f>
        <v>9</v>
      </c>
      <c r="C38" s="32" t="s">
        <v>143</v>
      </c>
      <c r="D38" s="43" t="s">
        <v>2</v>
      </c>
      <c r="E38" s="29">
        <v>130</v>
      </c>
    </row>
    <row r="39" spans="2:5">
      <c r="C39" s="28"/>
    </row>
    <row r="40" spans="2:5" ht="25.5">
      <c r="B40" s="27">
        <f>MAX(B$11:B39)+1</f>
        <v>10</v>
      </c>
      <c r="C40" s="32" t="s">
        <v>144</v>
      </c>
      <c r="D40" s="43" t="s">
        <v>2</v>
      </c>
      <c r="E40" s="29">
        <v>20</v>
      </c>
    </row>
    <row r="41" spans="2:5">
      <c r="C41" s="28"/>
    </row>
    <row r="42" spans="2:5" ht="25.5">
      <c r="B42" s="27">
        <f>MAX(B$11:B41)+1</f>
        <v>11</v>
      </c>
      <c r="C42" s="32" t="s">
        <v>145</v>
      </c>
      <c r="D42" s="43" t="s">
        <v>2</v>
      </c>
      <c r="E42" s="29">
        <v>15</v>
      </c>
    </row>
    <row r="43" spans="2:5">
      <c r="C43" s="28"/>
    </row>
    <row r="44" spans="2:5" ht="25.5">
      <c r="B44" s="27">
        <f>MAX(B$11:B43)+1</f>
        <v>12</v>
      </c>
      <c r="C44" s="32" t="s">
        <v>146</v>
      </c>
      <c r="D44" s="43" t="s">
        <v>2</v>
      </c>
      <c r="E44" s="29">
        <v>40</v>
      </c>
    </row>
    <row r="45" spans="2:5">
      <c r="C45" s="28"/>
    </row>
    <row r="46" spans="2:5" ht="25.5">
      <c r="B46" s="27">
        <f>MAX(B$11:B45)+1</f>
        <v>13</v>
      </c>
      <c r="C46" s="32" t="s">
        <v>115</v>
      </c>
      <c r="D46" s="43" t="s">
        <v>2</v>
      </c>
      <c r="E46" s="29">
        <v>75</v>
      </c>
    </row>
    <row r="47" spans="2:5">
      <c r="C47" s="28"/>
    </row>
    <row r="48" spans="2:5" ht="38.25">
      <c r="B48" s="27">
        <f>MAX(B$11:B47)+1</f>
        <v>14</v>
      </c>
      <c r="C48" s="32" t="s">
        <v>116</v>
      </c>
      <c r="D48" s="43" t="s">
        <v>2</v>
      </c>
      <c r="E48" s="29">
        <v>30</v>
      </c>
    </row>
    <row r="49" spans="2:5">
      <c r="C49" s="28"/>
    </row>
    <row r="50" spans="2:5" ht="38.25">
      <c r="B50" s="27">
        <f>MAX(B$11:B49)+1</f>
        <v>15</v>
      </c>
      <c r="C50" s="32" t="s">
        <v>62</v>
      </c>
    </row>
    <row r="51" spans="2:5">
      <c r="C51" s="32" t="s">
        <v>64</v>
      </c>
      <c r="D51" s="43" t="s">
        <v>2</v>
      </c>
      <c r="E51" s="29">
        <v>50</v>
      </c>
    </row>
    <row r="52" spans="2:5">
      <c r="C52" s="32" t="s">
        <v>65</v>
      </c>
      <c r="D52" s="43" t="s">
        <v>2</v>
      </c>
      <c r="E52" s="29">
        <v>50</v>
      </c>
    </row>
    <row r="53" spans="2:5">
      <c r="C53" s="28"/>
    </row>
    <row r="54" spans="2:5" ht="25.5">
      <c r="B54" s="27">
        <f>MAX(B$11:B53)+1</f>
        <v>16</v>
      </c>
      <c r="C54" s="32" t="s">
        <v>66</v>
      </c>
    </row>
    <row r="55" spans="2:5">
      <c r="C55" s="32" t="s">
        <v>63</v>
      </c>
      <c r="D55" s="43" t="s">
        <v>2</v>
      </c>
      <c r="E55" s="29">
        <v>50</v>
      </c>
    </row>
    <row r="56" spans="2:5">
      <c r="C56" s="32" t="s">
        <v>67</v>
      </c>
      <c r="D56" s="43" t="s">
        <v>2</v>
      </c>
      <c r="E56" s="29">
        <v>50</v>
      </c>
    </row>
    <row r="57" spans="2:5">
      <c r="C57" s="32" t="s">
        <v>65</v>
      </c>
      <c r="D57" s="43" t="s">
        <v>2</v>
      </c>
      <c r="E57" s="29">
        <v>50</v>
      </c>
    </row>
    <row r="58" spans="2:5">
      <c r="C58" s="28"/>
    </row>
    <row r="59" spans="2:5">
      <c r="B59" s="27">
        <f>MAX(B$11:B58)+1</f>
        <v>17</v>
      </c>
      <c r="C59" s="32" t="s">
        <v>4</v>
      </c>
      <c r="D59" s="43" t="s">
        <v>3</v>
      </c>
      <c r="E59" s="29">
        <v>20</v>
      </c>
    </row>
    <row r="60" spans="2:5">
      <c r="C60" s="28"/>
    </row>
    <row r="61" spans="2:5">
      <c r="B61" s="27">
        <f>MAX(B$11:B60)+1</f>
        <v>18</v>
      </c>
      <c r="C61" s="32" t="s">
        <v>151</v>
      </c>
      <c r="D61" s="43" t="s">
        <v>3</v>
      </c>
      <c r="E61" s="29">
        <v>3</v>
      </c>
    </row>
    <row r="62" spans="2:5">
      <c r="C62" s="28"/>
    </row>
    <row r="63" spans="2:5" ht="25.5">
      <c r="B63" s="27">
        <f>MAX(B$11:B62)+1</f>
        <v>19</v>
      </c>
      <c r="C63" s="32" t="s">
        <v>39</v>
      </c>
      <c r="D63" s="43" t="s">
        <v>3</v>
      </c>
      <c r="E63" s="29">
        <v>10</v>
      </c>
    </row>
    <row r="65" spans="2:5" ht="25.5">
      <c r="B65" s="27">
        <f>MAX(B$11:B64)+1</f>
        <v>20</v>
      </c>
      <c r="C65" s="32" t="s">
        <v>152</v>
      </c>
      <c r="D65" s="43" t="s">
        <v>3</v>
      </c>
      <c r="E65" s="29">
        <v>3</v>
      </c>
    </row>
    <row r="67" spans="2:5" ht="25.5">
      <c r="B67" s="27">
        <f>MAX(B$11:B66)+1</f>
        <v>21</v>
      </c>
      <c r="C67" s="32" t="s">
        <v>153</v>
      </c>
      <c r="D67" s="43" t="s">
        <v>3</v>
      </c>
      <c r="E67" s="29">
        <v>5</v>
      </c>
    </row>
    <row r="69" spans="2:5">
      <c r="B69" s="27">
        <f>MAX(B$11:B68)+1</f>
        <v>22</v>
      </c>
      <c r="C69" s="32" t="s">
        <v>95</v>
      </c>
      <c r="D69" s="43" t="s">
        <v>3</v>
      </c>
      <c r="E69" s="29">
        <v>42</v>
      </c>
    </row>
    <row r="71" spans="2:5">
      <c r="B71" s="27">
        <f>MAX(B$11:B70)+1</f>
        <v>23</v>
      </c>
      <c r="C71" s="32" t="s">
        <v>154</v>
      </c>
      <c r="D71" s="43" t="s">
        <v>3</v>
      </c>
      <c r="E71" s="29">
        <v>20</v>
      </c>
    </row>
    <row r="73" spans="2:5" ht="255">
      <c r="B73" s="27">
        <f>MAX(B$11:B72)+1</f>
        <v>24</v>
      </c>
      <c r="C73" s="32" t="s">
        <v>227</v>
      </c>
      <c r="D73" s="43" t="s">
        <v>0</v>
      </c>
      <c r="E73" s="29">
        <v>1</v>
      </c>
    </row>
    <row r="75" spans="2:5" ht="229.5">
      <c r="B75" s="27">
        <f>MAX(B$11:B74)+1</f>
        <v>25</v>
      </c>
      <c r="C75" s="32" t="s">
        <v>228</v>
      </c>
      <c r="D75" s="43" t="s">
        <v>0</v>
      </c>
      <c r="E75" s="29">
        <v>1</v>
      </c>
    </row>
    <row r="77" spans="2:5" ht="191.25">
      <c r="B77" s="27">
        <f>MAX(B$11:B76)+1</f>
        <v>26</v>
      </c>
      <c r="C77" s="32" t="s">
        <v>229</v>
      </c>
      <c r="D77" s="43" t="s">
        <v>0</v>
      </c>
      <c r="E77" s="29">
        <v>1</v>
      </c>
    </row>
    <row r="79" spans="2:5" ht="191.25">
      <c r="B79" s="27">
        <f>MAX(B$11:B78)+1</f>
        <v>27</v>
      </c>
      <c r="C79" s="32" t="s">
        <v>230</v>
      </c>
      <c r="D79" s="43" t="s">
        <v>0</v>
      </c>
      <c r="E79" s="29">
        <v>1</v>
      </c>
    </row>
    <row r="81" spans="1:7" ht="216.75">
      <c r="B81" s="27">
        <f>MAX(B$11:B80)+1</f>
        <v>28</v>
      </c>
      <c r="C81" s="32" t="s">
        <v>231</v>
      </c>
      <c r="D81" s="43" t="s">
        <v>0</v>
      </c>
      <c r="E81" s="29">
        <v>1</v>
      </c>
    </row>
    <row r="83" spans="1:7" ht="114.75">
      <c r="B83" s="27">
        <f>MAX(B$11:B82)+1</f>
        <v>29</v>
      </c>
      <c r="C83" s="31" t="s">
        <v>298</v>
      </c>
      <c r="D83" s="43" t="s">
        <v>3</v>
      </c>
      <c r="E83" s="29">
        <v>1</v>
      </c>
    </row>
    <row r="85" spans="1:7" ht="13.5" thickBot="1">
      <c r="A85" s="35"/>
      <c r="B85" s="36"/>
      <c r="C85" s="37" t="str">
        <f>CONCATENATE(B10," ",C10," - SKUPAJ:")</f>
        <v>XII. AVDIO DEL FTV - SKUPAJ:</v>
      </c>
      <c r="D85" s="37"/>
      <c r="E85" s="37"/>
      <c r="F85" s="53"/>
      <c r="G85" s="38"/>
    </row>
    <row r="86" spans="1:7">
      <c r="A86" s="45"/>
      <c r="B86" s="46"/>
      <c r="C86" s="47"/>
      <c r="D86" s="47"/>
      <c r="E86" s="47"/>
      <c r="F86" s="54"/>
      <c r="G86" s="48"/>
    </row>
    <row r="87" spans="1:7">
      <c r="A87" s="45"/>
      <c r="B87" s="46"/>
      <c r="C87" s="47"/>
      <c r="D87" s="47"/>
      <c r="E87" s="47"/>
      <c r="F87" s="54"/>
      <c r="G87" s="48"/>
    </row>
    <row r="88" spans="1:7">
      <c r="A88" s="45"/>
      <c r="B88" s="46"/>
      <c r="C88" s="47"/>
      <c r="D88" s="47"/>
      <c r="E88" s="47"/>
      <c r="F88" s="54"/>
      <c r="G88" s="48"/>
    </row>
    <row r="89" spans="1:7">
      <c r="A89" s="45"/>
      <c r="B89" s="46"/>
      <c r="C89" s="47"/>
      <c r="D89" s="47"/>
      <c r="E89" s="47"/>
      <c r="F89" s="54"/>
      <c r="G89" s="48"/>
    </row>
    <row r="90" spans="1:7">
      <c r="A90" s="45"/>
      <c r="B90" s="46"/>
      <c r="C90" s="47"/>
      <c r="D90" s="47"/>
      <c r="E90" s="47"/>
      <c r="F90" s="54"/>
      <c r="G90" s="48"/>
    </row>
  </sheetData>
  <pageMargins left="0.70866141732283472" right="0.70866141732283472" top="0.74803149606299213" bottom="0.74803149606299213"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37"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0"/>
      <c r="D1" s="40"/>
      <c r="E1" s="7"/>
      <c r="F1" s="49"/>
      <c r="G1" s="55"/>
    </row>
    <row r="2" spans="1:7">
      <c r="A2" s="4"/>
      <c r="B2" s="4"/>
      <c r="C2" s="60"/>
      <c r="D2" s="40"/>
      <c r="E2" s="7"/>
      <c r="F2" s="49"/>
      <c r="G2" s="55"/>
    </row>
    <row r="3" spans="1:7">
      <c r="A3" s="4" t="s">
        <v>25</v>
      </c>
      <c r="B3" s="5"/>
      <c r="C3" s="60"/>
      <c r="D3" s="40"/>
      <c r="E3" s="7"/>
      <c r="F3" s="49"/>
      <c r="G3" s="55"/>
    </row>
    <row r="4" spans="1:7">
      <c r="A4" s="4"/>
      <c r="B4" s="4"/>
      <c r="C4" s="60"/>
      <c r="D4" s="40"/>
      <c r="E4" s="7"/>
      <c r="F4" s="49"/>
      <c r="G4" s="55"/>
    </row>
    <row r="5" spans="1:7">
      <c r="A5" s="4" t="s">
        <v>23</v>
      </c>
      <c r="B5" s="5"/>
      <c r="C5" s="61" t="s">
        <v>14</v>
      </c>
      <c r="D5" s="40"/>
      <c r="E5" s="7"/>
      <c r="F5" s="49"/>
      <c r="G5" s="55"/>
    </row>
    <row r="6" spans="1:7">
      <c r="A6" s="10"/>
      <c r="B6" s="11"/>
      <c r="C6" s="62"/>
      <c r="D6" s="15"/>
      <c r="E6" s="14"/>
      <c r="F6" s="50"/>
      <c r="G6" s="56"/>
    </row>
    <row r="7" spans="1:7">
      <c r="A7" s="13" t="s">
        <v>10</v>
      </c>
      <c r="B7" s="16"/>
      <c r="C7" s="6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155</v>
      </c>
      <c r="C10" s="63" t="s">
        <v>156</v>
      </c>
      <c r="D10" s="42"/>
      <c r="E10" s="26"/>
      <c r="F10" s="52"/>
      <c r="G10" s="58"/>
    </row>
    <row r="12" spans="1:7">
      <c r="C12" s="28" t="s">
        <v>38</v>
      </c>
    </row>
    <row r="14" spans="1:7" ht="25.5">
      <c r="B14" s="27">
        <v>1</v>
      </c>
      <c r="C14" s="32" t="s">
        <v>16</v>
      </c>
    </row>
    <row r="15" spans="1:7">
      <c r="C15" s="32" t="s">
        <v>18</v>
      </c>
      <c r="D15" s="43" t="s">
        <v>2</v>
      </c>
      <c r="E15" s="29">
        <v>250</v>
      </c>
    </row>
    <row r="16" spans="1:7">
      <c r="C16" s="28"/>
    </row>
    <row r="17" spans="2:5" ht="51">
      <c r="B17" s="27">
        <f>MAX(B$11:B16)+1</f>
        <v>2</v>
      </c>
      <c r="C17" s="31" t="s">
        <v>34</v>
      </c>
    </row>
    <row r="18" spans="2:5">
      <c r="C18" s="32" t="s">
        <v>21</v>
      </c>
      <c r="D18" s="43" t="s">
        <v>2</v>
      </c>
      <c r="E18" s="29">
        <v>5</v>
      </c>
    </row>
    <row r="20" spans="2:5" ht="25.5">
      <c r="B20" s="27">
        <f>MAX(B$11:B19)+1</f>
        <v>3</v>
      </c>
      <c r="C20" s="32" t="s">
        <v>138</v>
      </c>
      <c r="D20" s="43" t="s">
        <v>2</v>
      </c>
      <c r="E20" s="29">
        <v>20</v>
      </c>
    </row>
    <row r="22" spans="2:5" ht="25.5">
      <c r="B22" s="27">
        <f>MAX(B$11:B21)+1</f>
        <v>4</v>
      </c>
      <c r="C22" s="32" t="s">
        <v>121</v>
      </c>
      <c r="D22" s="43" t="s">
        <v>3</v>
      </c>
      <c r="E22" s="29">
        <v>1</v>
      </c>
    </row>
    <row r="23" spans="2:5">
      <c r="C23" s="28"/>
    </row>
    <row r="24" spans="2:5" ht="25.5">
      <c r="B24" s="27">
        <f>MAX(B$11:B23)+1</f>
        <v>5</v>
      </c>
      <c r="C24" s="32" t="s">
        <v>122</v>
      </c>
      <c r="D24" s="43" t="s">
        <v>3</v>
      </c>
      <c r="E24" s="29">
        <v>1</v>
      </c>
    </row>
    <row r="25" spans="2:5">
      <c r="C25" s="28"/>
    </row>
    <row r="26" spans="2:5" ht="25.5">
      <c r="B26" s="27">
        <f>MAX(B$11:B25)+1</f>
        <v>6</v>
      </c>
      <c r="C26" s="32" t="s">
        <v>89</v>
      </c>
      <c r="D26" s="43" t="s">
        <v>2</v>
      </c>
      <c r="E26" s="29">
        <v>40</v>
      </c>
    </row>
    <row r="27" spans="2:5">
      <c r="C27" s="28"/>
    </row>
    <row r="28" spans="2:5" ht="25.5">
      <c r="B28" s="27">
        <f>MAX(B$11:B27)+1</f>
        <v>7</v>
      </c>
      <c r="C28" s="32" t="s">
        <v>87</v>
      </c>
      <c r="D28" s="43" t="s">
        <v>2</v>
      </c>
      <c r="E28" s="29">
        <v>40</v>
      </c>
    </row>
    <row r="29" spans="2:5">
      <c r="C29" s="28"/>
    </row>
    <row r="30" spans="2:5" ht="38.25">
      <c r="B30" s="27">
        <f>MAX(B$11:B29)+1</f>
        <v>8</v>
      </c>
      <c r="C30" s="32" t="s">
        <v>85</v>
      </c>
      <c r="D30" s="43" t="s">
        <v>2</v>
      </c>
      <c r="E30" s="29">
        <v>10</v>
      </c>
    </row>
    <row r="31" spans="2:5">
      <c r="C31" s="28"/>
    </row>
    <row r="32" spans="2:5" ht="38.25">
      <c r="B32" s="27">
        <f>MAX(B$11:B31)+1</f>
        <v>9</v>
      </c>
      <c r="C32" s="32" t="s">
        <v>62</v>
      </c>
    </row>
    <row r="33" spans="2:5">
      <c r="C33" s="32" t="s">
        <v>64</v>
      </c>
      <c r="D33" s="43" t="s">
        <v>2</v>
      </c>
      <c r="E33" s="29">
        <v>10</v>
      </c>
    </row>
    <row r="34" spans="2:5">
      <c r="C34" s="32" t="s">
        <v>65</v>
      </c>
      <c r="D34" s="43" t="s">
        <v>2</v>
      </c>
      <c r="E34" s="29">
        <v>10</v>
      </c>
    </row>
    <row r="35" spans="2:5">
      <c r="C35" s="28"/>
    </row>
    <row r="36" spans="2:5" ht="25.5">
      <c r="B36" s="27">
        <f>MAX(B$11:B35)+1</f>
        <v>10</v>
      </c>
      <c r="C36" s="32" t="s">
        <v>66</v>
      </c>
    </row>
    <row r="37" spans="2:5">
      <c r="C37" s="32" t="s">
        <v>63</v>
      </c>
      <c r="D37" s="43" t="s">
        <v>2</v>
      </c>
      <c r="E37" s="29">
        <v>20</v>
      </c>
    </row>
    <row r="38" spans="2:5">
      <c r="C38" s="32" t="s">
        <v>67</v>
      </c>
      <c r="D38" s="43" t="s">
        <v>2</v>
      </c>
      <c r="E38" s="29">
        <v>20</v>
      </c>
    </row>
    <row r="39" spans="2:5">
      <c r="C39" s="28"/>
    </row>
    <row r="40" spans="2:5">
      <c r="B40" s="27">
        <f>MAX(B$11:B39)+1</f>
        <v>11</v>
      </c>
      <c r="C40" s="32" t="s">
        <v>4</v>
      </c>
      <c r="D40" s="43" t="s">
        <v>3</v>
      </c>
      <c r="E40" s="29">
        <v>10</v>
      </c>
    </row>
    <row r="41" spans="2:5">
      <c r="C41" s="28"/>
    </row>
    <row r="42" spans="2:5" ht="25.5">
      <c r="B42" s="27">
        <f>MAX(B$11:B41)+1</f>
        <v>12</v>
      </c>
      <c r="C42" s="32" t="s">
        <v>158</v>
      </c>
      <c r="D42" s="43" t="s">
        <v>3</v>
      </c>
      <c r="E42" s="29">
        <v>1</v>
      </c>
    </row>
    <row r="43" spans="2:5">
      <c r="C43" s="28"/>
    </row>
    <row r="44" spans="2:5">
      <c r="B44" s="27">
        <f>MAX(B$11:B43)+1</f>
        <v>13</v>
      </c>
      <c r="C44" s="32" t="s">
        <v>93</v>
      </c>
    </row>
    <row r="45" spans="2:5">
      <c r="C45" s="39" t="s">
        <v>157</v>
      </c>
      <c r="D45" s="43" t="s">
        <v>0</v>
      </c>
      <c r="E45" s="29">
        <v>1</v>
      </c>
    </row>
    <row r="46" spans="2:5">
      <c r="C46" s="28"/>
    </row>
    <row r="47" spans="2:5">
      <c r="B47" s="27">
        <f>MAX(B$11:B46)+1</f>
        <v>14</v>
      </c>
      <c r="C47" s="32" t="s">
        <v>95</v>
      </c>
      <c r="D47" s="43" t="s">
        <v>3</v>
      </c>
      <c r="E47" s="29">
        <v>49</v>
      </c>
    </row>
    <row r="49" spans="1:7" ht="25.5">
      <c r="B49" s="27">
        <f>MAX(B$11:B48)+1</f>
        <v>15</v>
      </c>
      <c r="C49" s="32" t="s">
        <v>88</v>
      </c>
      <c r="D49" s="43" t="s">
        <v>3</v>
      </c>
      <c r="E49" s="29">
        <v>2</v>
      </c>
    </row>
    <row r="51" spans="1:7" ht="191.25">
      <c r="B51" s="27">
        <f>MAX(B$11:B50)+1</f>
        <v>16</v>
      </c>
      <c r="C51" s="32" t="s">
        <v>232</v>
      </c>
      <c r="D51" s="43" t="s">
        <v>0</v>
      </c>
      <c r="E51" s="29">
        <v>1</v>
      </c>
    </row>
    <row r="53" spans="1:7" ht="114.75">
      <c r="B53" s="27">
        <f>MAX(B$11:B52)+1</f>
        <v>17</v>
      </c>
      <c r="C53" s="32" t="s">
        <v>298</v>
      </c>
      <c r="D53" s="43" t="s">
        <v>3</v>
      </c>
      <c r="E53" s="29">
        <v>1</v>
      </c>
    </row>
    <row r="55" spans="1:7" ht="13.5" thickBot="1">
      <c r="A55" s="35"/>
      <c r="B55" s="36"/>
      <c r="C55" s="35" t="str">
        <f>CONCATENATE(B10," ",C10," - SKUPAJ:")</f>
        <v>XIII. ZGODBORISNICA - SKUPAJ:</v>
      </c>
      <c r="D55" s="37"/>
      <c r="E55" s="37"/>
      <c r="F55" s="53"/>
      <c r="G55" s="38"/>
    </row>
    <row r="56" spans="1:7">
      <c r="A56" s="45"/>
      <c r="B56" s="46"/>
      <c r="C56" s="45"/>
      <c r="D56" s="47"/>
      <c r="E56" s="47"/>
      <c r="F56" s="54"/>
      <c r="G56" s="48"/>
    </row>
    <row r="57" spans="1:7">
      <c r="A57" s="45"/>
      <c r="B57" s="46"/>
      <c r="C57" s="45"/>
      <c r="D57" s="47"/>
      <c r="E57" s="47"/>
      <c r="F57" s="54"/>
      <c r="G57" s="48"/>
    </row>
  </sheetData>
  <pageMargins left="0.70866141732283472" right="0.70866141732283472" top="0.74803149606299213" bottom="0.74803149606299213"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4"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160</v>
      </c>
      <c r="C10" s="25" t="s">
        <v>159</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233</v>
      </c>
      <c r="D46" s="43" t="s">
        <v>0</v>
      </c>
      <c r="E46" s="29">
        <v>1</v>
      </c>
    </row>
    <row r="48" spans="2:5" ht="114.75">
      <c r="B48" s="27">
        <f>MAX(B$11:B47)+1</f>
        <v>14</v>
      </c>
      <c r="C48" s="31" t="s">
        <v>298</v>
      </c>
      <c r="D48" s="43" t="s">
        <v>3</v>
      </c>
      <c r="E48" s="29">
        <v>1</v>
      </c>
    </row>
    <row r="50" spans="1:7" ht="13.5" thickBot="1">
      <c r="A50" s="35"/>
      <c r="B50" s="36"/>
      <c r="C50" s="37" t="str">
        <f>CONCATENATE(B10," ",C10," - SKUPAJ:")</f>
        <v>XIV. MONTAŽA 5 -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4"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161</v>
      </c>
      <c r="C10" s="25" t="s">
        <v>162</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234</v>
      </c>
      <c r="D46" s="43" t="s">
        <v>0</v>
      </c>
      <c r="E46" s="29">
        <v>1</v>
      </c>
    </row>
    <row r="48" spans="2:5" ht="114.75">
      <c r="B48" s="27">
        <f>MAX(B$11:B47)+1</f>
        <v>14</v>
      </c>
      <c r="C48" s="31" t="s">
        <v>298</v>
      </c>
      <c r="D48" s="43" t="s">
        <v>3</v>
      </c>
      <c r="E48" s="29">
        <v>1</v>
      </c>
    </row>
    <row r="50" spans="1:7" ht="13.5" thickBot="1">
      <c r="A50" s="35"/>
      <c r="B50" s="36"/>
      <c r="C50" s="37" t="str">
        <f>CONCATENATE(B10," ",C10," - SKUPAJ:")</f>
        <v>XV. MONTAŽA 6 -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40"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163</v>
      </c>
      <c r="C10" s="25" t="s">
        <v>164</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235</v>
      </c>
      <c r="D46" s="43" t="s">
        <v>0</v>
      </c>
      <c r="E46" s="29">
        <v>1</v>
      </c>
    </row>
    <row r="48" spans="2:5" ht="114.75">
      <c r="B48" s="27">
        <f>MAX(B$11:B47)+1</f>
        <v>14</v>
      </c>
      <c r="C48" s="31" t="s">
        <v>298</v>
      </c>
      <c r="D48" s="43" t="s">
        <v>3</v>
      </c>
      <c r="E48" s="29">
        <v>1</v>
      </c>
    </row>
    <row r="50" spans="1:7" ht="13.5" thickBot="1">
      <c r="A50" s="35"/>
      <c r="B50" s="36"/>
      <c r="C50" s="37" t="str">
        <f>CONCATENATE(B10," ",C10," - SKUPAJ:")</f>
        <v>XVI. MONTAŽA 7 -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85" zoomScaleNormal="85" workbookViewId="0">
      <selection activeCell="D43" sqref="D43"/>
    </sheetView>
  </sheetViews>
  <sheetFormatPr defaultRowHeight="12.75"/>
  <cols>
    <col min="1" max="1" width="9" style="76"/>
    <col min="2" max="2" width="25.625" style="76" customWidth="1"/>
    <col min="3" max="3" width="9" style="76"/>
    <col min="4" max="4" width="27" style="76" customWidth="1"/>
    <col min="5" max="16384" width="9" style="76"/>
  </cols>
  <sheetData>
    <row r="1" spans="1:4">
      <c r="A1" s="4" t="s">
        <v>9</v>
      </c>
      <c r="B1" s="100"/>
      <c r="C1" s="101"/>
      <c r="D1" s="102"/>
    </row>
    <row r="2" spans="1:4">
      <c r="A2" s="4"/>
      <c r="B2" s="103"/>
      <c r="C2" s="101"/>
      <c r="D2" s="102"/>
    </row>
    <row r="3" spans="1:4">
      <c r="A3" s="4" t="s">
        <v>25</v>
      </c>
      <c r="B3" s="103"/>
      <c r="C3" s="101"/>
      <c r="D3" s="102"/>
    </row>
    <row r="4" spans="1:4">
      <c r="A4" s="103"/>
      <c r="B4" s="104"/>
      <c r="C4" s="101"/>
      <c r="D4" s="102"/>
    </row>
    <row r="5" spans="1:4" ht="13.5" thickBot="1">
      <c r="A5" s="105" t="s">
        <v>288</v>
      </c>
      <c r="B5" s="105"/>
      <c r="C5" s="105"/>
      <c r="D5" s="106"/>
    </row>
    <row r="6" spans="1:4">
      <c r="A6" s="103"/>
      <c r="B6" s="104"/>
      <c r="C6" s="101"/>
      <c r="D6" s="102"/>
    </row>
    <row r="7" spans="1:4">
      <c r="A7" s="107" t="s">
        <v>148</v>
      </c>
      <c r="B7" s="108"/>
      <c r="C7" s="107"/>
      <c r="D7" s="109"/>
    </row>
    <row r="8" spans="1:4">
      <c r="A8" s="84"/>
      <c r="B8" s="85"/>
      <c r="C8" s="86"/>
      <c r="D8" s="87"/>
    </row>
    <row r="9" spans="1:4">
      <c r="A9" s="88"/>
      <c r="B9" s="89"/>
      <c r="C9" s="90"/>
      <c r="D9" s="91"/>
    </row>
    <row r="10" spans="1:4" s="122" customFormat="1" ht="20.100000000000001" customHeight="1">
      <c r="A10" s="123" t="str">
        <f>'I-PD'!B$10&amp;" "&amp;'I-PD'!$C$10</f>
        <v>I. PROJEKCIJSKA DVORANA</v>
      </c>
      <c r="B10" s="123"/>
      <c r="C10" s="123"/>
      <c r="D10" s="124"/>
    </row>
    <row r="11" spans="1:4" s="122" customFormat="1" ht="20.100000000000001" customHeight="1">
      <c r="A11" s="125" t="str">
        <f>'I-BK2'!B$10&amp;" "&amp;'I-BK2'!$C$10</f>
        <v>II. BARVNA KOREKCIJA 2</v>
      </c>
      <c r="B11" s="125"/>
      <c r="C11" s="125"/>
      <c r="D11" s="126"/>
    </row>
    <row r="12" spans="1:4" s="122" customFormat="1" ht="20.100000000000001" customHeight="1">
      <c r="A12" s="125" t="str">
        <f>'I-BK1'!B$10&amp;" "&amp;'I-BK1'!$C$10</f>
        <v>III. BARVNA KOREKCIJA 1</v>
      </c>
      <c r="B12" s="125"/>
      <c r="C12" s="125"/>
      <c r="D12" s="126"/>
    </row>
    <row r="13" spans="1:4" s="122" customFormat="1" ht="20.100000000000001" customHeight="1">
      <c r="A13" s="125" t="str">
        <f>'I-AVP1'!B$10&amp;" "&amp;'I-AVP1'!$C$10</f>
        <v>IV. AV PREDAVALNICA 1</v>
      </c>
      <c r="B13" s="127"/>
      <c r="C13" s="127"/>
      <c r="D13" s="126"/>
    </row>
    <row r="14" spans="1:4" s="122" customFormat="1" ht="20.100000000000001" customHeight="1">
      <c r="A14" s="125" t="str">
        <f>'I-AVP2'!B$10&amp;" "&amp;'I-AVP2'!$C$10</f>
        <v>V. AV PREDAVALNICA 2</v>
      </c>
      <c r="B14" s="127"/>
      <c r="C14" s="127"/>
      <c r="D14" s="126"/>
    </row>
    <row r="15" spans="1:4" s="122" customFormat="1" ht="20.100000000000001" customHeight="1">
      <c r="A15" s="125" t="str">
        <f>'I-AVP3'!B$10&amp;" "&amp;'I-AVP3'!$C$10</f>
        <v>VI. AV PREDAVALNICA 3</v>
      </c>
      <c r="B15" s="127"/>
      <c r="C15" s="127"/>
      <c r="D15" s="126"/>
    </row>
    <row r="16" spans="1:4" s="122" customFormat="1" ht="20.100000000000001" customHeight="1">
      <c r="A16" s="125" t="str">
        <f>'I-ZB'!B$10&amp;" "&amp;'I-ZB'!$C$10</f>
        <v>VII. ZBORNICA</v>
      </c>
      <c r="B16" s="127"/>
      <c r="C16" s="127"/>
      <c r="D16" s="126"/>
    </row>
    <row r="17" spans="1:4" s="122" customFormat="1" ht="20.100000000000001" customHeight="1">
      <c r="A17" s="125" t="str">
        <f>'I-MON1'!B$10&amp;" "&amp;'I-MON1'!$C$10</f>
        <v>VIII. MONTAŽA 1</v>
      </c>
      <c r="B17" s="126"/>
      <c r="C17" s="126"/>
      <c r="D17" s="126"/>
    </row>
    <row r="18" spans="1:4" s="122" customFormat="1" ht="20.100000000000001" customHeight="1">
      <c r="A18" s="125" t="str">
        <f>'I-MON2'!B$10&amp;" "&amp;'I-MON2'!$C$10</f>
        <v>IX. MONTAŽA 2</v>
      </c>
      <c r="B18" s="125"/>
      <c r="C18" s="125"/>
      <c r="D18" s="126"/>
    </row>
    <row r="19" spans="1:4" s="122" customFormat="1" ht="20.100000000000001" customHeight="1">
      <c r="A19" s="125" t="str">
        <f>'I-MON3'!B$10&amp;" "&amp;'I-MON3'!$C$10</f>
        <v>X. MONTAŽA 3</v>
      </c>
      <c r="B19" s="125"/>
      <c r="C19" s="125"/>
      <c r="D19" s="126"/>
    </row>
    <row r="20" spans="1:4" s="122" customFormat="1" ht="20.100000000000001" customHeight="1">
      <c r="A20" s="125" t="str">
        <f>'I-MON4'!B$10&amp;" "&amp;'I-MON4'!$C$10</f>
        <v>XI. MONTAŽA 4</v>
      </c>
      <c r="B20" s="125"/>
      <c r="C20" s="125"/>
      <c r="D20" s="126"/>
    </row>
    <row r="21" spans="1:4" s="122" customFormat="1" ht="20.100000000000001" customHeight="1">
      <c r="A21" s="125" t="str">
        <f>'I-AUDIO'!B$10&amp;" "&amp;'I-AUDIO'!$C$10</f>
        <v>XII. AVDIO DEL FTV</v>
      </c>
      <c r="B21" s="125"/>
      <c r="C21" s="125"/>
      <c r="D21" s="126"/>
    </row>
    <row r="22" spans="1:4" s="122" customFormat="1" ht="20.100000000000001" customHeight="1">
      <c r="A22" s="125" t="str">
        <f>'I-ZGR'!B$10&amp;" "&amp;'I-ZGR'!$C$10</f>
        <v>XIII. ZGODBORISNICA</v>
      </c>
      <c r="B22" s="127"/>
      <c r="C22" s="127"/>
      <c r="D22" s="126"/>
    </row>
    <row r="23" spans="1:4" s="122" customFormat="1" ht="20.100000000000001" customHeight="1">
      <c r="A23" s="125" t="str">
        <f>'I-MON5'!B$10&amp;" "&amp;'I-MON5'!$C$10</f>
        <v>XIV. MONTAŽA 5</v>
      </c>
      <c r="B23" s="125"/>
      <c r="C23" s="125"/>
      <c r="D23" s="126"/>
    </row>
    <row r="24" spans="1:4" s="122" customFormat="1" ht="20.100000000000001" customHeight="1">
      <c r="A24" s="125" t="str">
        <f>'I-MON6'!B$10&amp;" "&amp;'I-MON6'!$C$10</f>
        <v>XV. MONTAŽA 6</v>
      </c>
      <c r="B24" s="125"/>
      <c r="C24" s="125"/>
      <c r="D24" s="126"/>
    </row>
    <row r="25" spans="1:4" s="122" customFormat="1" ht="20.100000000000001" customHeight="1">
      <c r="A25" s="125" t="str">
        <f>'I-MON7'!B$10&amp;" "&amp;'I-MON7'!$C$10</f>
        <v>XVI. MONTAŽA 7</v>
      </c>
      <c r="B25" s="125"/>
      <c r="C25" s="125"/>
      <c r="D25" s="126"/>
    </row>
    <row r="26" spans="1:4" s="122" customFormat="1" ht="20.100000000000001" customHeight="1">
      <c r="A26" s="125" t="str">
        <f>'I-FV'!B$10&amp;" "&amp;'I-FV'!$C$10</f>
        <v>XVII. FTV VADNICA</v>
      </c>
      <c r="B26" s="125"/>
      <c r="C26" s="125"/>
      <c r="D26" s="126"/>
    </row>
    <row r="27" spans="1:4" s="122" customFormat="1" ht="20.100000000000001" customHeight="1">
      <c r="A27" s="125" t="str">
        <f>'I-AAF'!B$10&amp;" "&amp;'I-AAF'!$C$10</f>
        <v>XVIII. ATELJE ZA ANIMACIJO IN FOTOGRAFIJO</v>
      </c>
      <c r="B27" s="125"/>
      <c r="C27" s="125"/>
      <c r="D27" s="126"/>
    </row>
    <row r="28" spans="1:4" s="122" customFormat="1" ht="20.100000000000001" customHeight="1">
      <c r="A28" s="125" t="str">
        <f>'I-MON8'!B$10&amp;" "&amp;'I-MON8'!$C$10</f>
        <v>XIX. MONTAŽA 8</v>
      </c>
      <c r="B28" s="125"/>
      <c r="C28" s="125"/>
      <c r="D28" s="126"/>
    </row>
    <row r="29" spans="1:4" s="122" customFormat="1" ht="20.100000000000001" customHeight="1">
      <c r="A29" s="125" t="str">
        <f>'I-MON9'!B$10&amp;" "&amp;'I-MON9'!$C$10</f>
        <v>XX. MONTAŽA 9</v>
      </c>
      <c r="B29" s="125"/>
      <c r="C29" s="125"/>
      <c r="D29" s="126"/>
    </row>
    <row r="30" spans="1:4" s="122" customFormat="1" ht="20.100000000000001" customHeight="1">
      <c r="A30" s="125" t="str">
        <f>'I-STR'!B$10&amp;" "&amp;'I-STR'!$C$10</f>
        <v>XXI. STROJNICA</v>
      </c>
      <c r="B30" s="125"/>
      <c r="C30" s="125"/>
      <c r="D30" s="126"/>
    </row>
    <row r="31" spans="1:4" s="122" customFormat="1" ht="20.100000000000001" customHeight="1">
      <c r="A31" s="125" t="str">
        <f>'I-PREP'!B$10&amp;" "&amp;'I-PREP'!$C$10</f>
        <v>XXII. PREPISOVALNICA</v>
      </c>
      <c r="B31" s="125"/>
      <c r="C31" s="125"/>
      <c r="D31" s="126"/>
    </row>
    <row r="32" spans="1:4" s="122" customFormat="1" ht="20.100000000000001" customHeight="1">
      <c r="A32" s="125" t="str">
        <f>'I-MON10'!B$10&amp;" "&amp;'I-MON10'!$C$10</f>
        <v>XXIII. MONTAŽA 10</v>
      </c>
      <c r="B32" s="125"/>
      <c r="C32" s="125"/>
      <c r="D32" s="126"/>
    </row>
    <row r="33" spans="1:4" s="122" customFormat="1" ht="20.100000000000001" customHeight="1">
      <c r="A33" s="125" t="str">
        <f>'I-MON11'!B$10&amp;" "&amp;'I-MON11'!$C$10</f>
        <v>XXIV. MONTAŽA 11</v>
      </c>
      <c r="B33" s="125"/>
      <c r="C33" s="125"/>
      <c r="D33" s="126"/>
    </row>
    <row r="34" spans="1:4" s="122" customFormat="1" ht="20.100000000000001" customHeight="1">
      <c r="A34" s="125" t="str">
        <f>'I-MS'!B$10&amp;" "&amp;'I-MS'!$C$10</f>
        <v>XXV. MALI STUDIO</v>
      </c>
      <c r="B34" s="125"/>
      <c r="C34" s="125"/>
      <c r="D34" s="126"/>
    </row>
    <row r="35" spans="1:4" s="122" customFormat="1" ht="20.100000000000001" customHeight="1">
      <c r="A35" s="125" t="str">
        <f>'I-FS'!B$10&amp;" "&amp;'I-FS'!$C$10</f>
        <v>XXVI. FTV STUDIO</v>
      </c>
      <c r="B35" s="125"/>
      <c r="C35" s="125"/>
      <c r="D35" s="126"/>
    </row>
    <row r="36" spans="1:4" s="122" customFormat="1" ht="20.100000000000001" customHeight="1">
      <c r="A36" s="128" t="str">
        <f>'I-MEDP'!B$10&amp;" "&amp;'I-MEDP'!$C$10</f>
        <v>XXVII. MEDPOVEZAVE</v>
      </c>
      <c r="B36" s="128"/>
      <c r="C36" s="128"/>
      <c r="D36" s="129"/>
    </row>
    <row r="37" spans="1:4" ht="13.5" thickBot="1">
      <c r="A37" s="110"/>
      <c r="B37" s="111"/>
      <c r="C37" s="112"/>
      <c r="D37" s="113"/>
    </row>
    <row r="38" spans="1:4" ht="13.5" thickTop="1">
      <c r="A38" s="114"/>
      <c r="B38" s="115"/>
      <c r="C38" s="116"/>
      <c r="D38" s="117"/>
    </row>
    <row r="39" spans="1:4">
      <c r="A39" s="118"/>
      <c r="B39" s="119"/>
      <c r="C39" s="120" t="s">
        <v>287</v>
      </c>
      <c r="D39" s="121"/>
    </row>
  </sheetData>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165</v>
      </c>
      <c r="C10" s="25" t="s">
        <v>166</v>
      </c>
      <c r="D10" s="42"/>
      <c r="E10" s="26"/>
      <c r="F10" s="52"/>
      <c r="G10" s="58"/>
    </row>
    <row r="12" spans="1:7">
      <c r="C12" s="28" t="s">
        <v>38</v>
      </c>
    </row>
    <row r="14" spans="1:7" ht="25.5">
      <c r="B14" s="27">
        <v>1</v>
      </c>
      <c r="C14" s="31" t="s">
        <v>16</v>
      </c>
    </row>
    <row r="15" spans="1:7">
      <c r="C15" s="32" t="s">
        <v>18</v>
      </c>
      <c r="D15" s="43" t="s">
        <v>2</v>
      </c>
      <c r="E15" s="29">
        <v>1000</v>
      </c>
    </row>
    <row r="16" spans="1:7">
      <c r="C16" s="28"/>
    </row>
    <row r="17" spans="2:5" ht="51">
      <c r="B17" s="27">
        <f>MAX(B$11:B16)+1</f>
        <v>2</v>
      </c>
      <c r="C17" s="31" t="s">
        <v>34</v>
      </c>
    </row>
    <row r="18" spans="2:5">
      <c r="C18" s="32" t="s">
        <v>20</v>
      </c>
      <c r="D18" s="43" t="s">
        <v>2</v>
      </c>
      <c r="E18" s="29">
        <v>30</v>
      </c>
    </row>
    <row r="19" spans="2:5">
      <c r="C19" s="32" t="s">
        <v>21</v>
      </c>
      <c r="D19" s="43" t="s">
        <v>2</v>
      </c>
      <c r="E19" s="29">
        <v>20</v>
      </c>
    </row>
    <row r="20" spans="2:5">
      <c r="C20" s="28"/>
    </row>
    <row r="21" spans="2:5" ht="25.5">
      <c r="B21" s="27">
        <f>MAX(B$11:B20)+1</f>
        <v>3</v>
      </c>
      <c r="C21" s="32" t="s">
        <v>189</v>
      </c>
      <c r="D21" s="43" t="s">
        <v>2</v>
      </c>
      <c r="E21" s="29">
        <v>200</v>
      </c>
    </row>
    <row r="22" spans="2:5">
      <c r="C22" s="28"/>
    </row>
    <row r="23" spans="2:5" ht="38.25">
      <c r="B23" s="27">
        <f>MAX(B$11:B22)+1</f>
        <v>4</v>
      </c>
      <c r="C23" s="32" t="s">
        <v>22</v>
      </c>
      <c r="D23" s="43" t="s">
        <v>2</v>
      </c>
      <c r="E23" s="29">
        <v>10</v>
      </c>
    </row>
    <row r="24" spans="2:5">
      <c r="C24" s="28"/>
    </row>
    <row r="25" spans="2:5" ht="38.25">
      <c r="B25" s="27">
        <f>MAX(B$11:B24)+1</f>
        <v>5</v>
      </c>
      <c r="C25" s="32" t="s">
        <v>26</v>
      </c>
      <c r="D25" s="43" t="s">
        <v>2</v>
      </c>
      <c r="E25" s="29">
        <v>55</v>
      </c>
    </row>
    <row r="26" spans="2:5">
      <c r="C26" s="28"/>
    </row>
    <row r="27" spans="2:5" ht="38.25">
      <c r="B27" s="27">
        <f>MAX(B$11:B26)+1</f>
        <v>6</v>
      </c>
      <c r="C27" s="32" t="s">
        <v>27</v>
      </c>
      <c r="D27" s="43" t="s">
        <v>2</v>
      </c>
      <c r="E27" s="29">
        <v>4</v>
      </c>
    </row>
    <row r="28" spans="2:5">
      <c r="C28" s="28"/>
    </row>
    <row r="29" spans="2:5" ht="38.25">
      <c r="B29" s="27">
        <f>MAX(B$11:B28)+1</f>
        <v>7</v>
      </c>
      <c r="C29" s="32" t="s">
        <v>28</v>
      </c>
      <c r="D29" s="43" t="s">
        <v>2</v>
      </c>
      <c r="E29" s="29">
        <v>20</v>
      </c>
    </row>
    <row r="30" spans="2:5">
      <c r="C30" s="28"/>
    </row>
    <row r="31" spans="2:5" ht="38.25">
      <c r="B31" s="27">
        <f>MAX(B$11:B30)+1</f>
        <v>8</v>
      </c>
      <c r="C31" s="32" t="s">
        <v>29</v>
      </c>
      <c r="D31" s="43" t="s">
        <v>2</v>
      </c>
      <c r="E31" s="29">
        <v>20</v>
      </c>
    </row>
    <row r="32" spans="2:5">
      <c r="C32" s="28"/>
    </row>
    <row r="33" spans="2:5" ht="38.25">
      <c r="B33" s="27">
        <f>MAX(B$11:B32)+1</f>
        <v>9</v>
      </c>
      <c r="C33" s="32" t="s">
        <v>62</v>
      </c>
    </row>
    <row r="34" spans="2:5">
      <c r="C34" s="32" t="s">
        <v>64</v>
      </c>
      <c r="D34" s="43" t="s">
        <v>2</v>
      </c>
      <c r="E34" s="29">
        <v>10</v>
      </c>
    </row>
    <row r="35" spans="2:5">
      <c r="C35" s="32" t="s">
        <v>65</v>
      </c>
      <c r="D35" s="43" t="s">
        <v>2</v>
      </c>
      <c r="E35" s="29">
        <v>10</v>
      </c>
    </row>
    <row r="36" spans="2:5">
      <c r="C36" s="28"/>
    </row>
    <row r="37" spans="2:5" ht="25.5">
      <c r="B37" s="27">
        <f>MAX(B$11:B36)+1</f>
        <v>10</v>
      </c>
      <c r="C37" s="32" t="s">
        <v>66</v>
      </c>
    </row>
    <row r="38" spans="2:5">
      <c r="C38" s="32" t="s">
        <v>63</v>
      </c>
      <c r="D38" s="43" t="s">
        <v>2</v>
      </c>
      <c r="E38" s="29">
        <v>20</v>
      </c>
    </row>
    <row r="39" spans="2:5">
      <c r="C39" s="32" t="s">
        <v>67</v>
      </c>
      <c r="D39" s="43" t="s">
        <v>2</v>
      </c>
      <c r="E39" s="29">
        <v>20</v>
      </c>
    </row>
    <row r="40" spans="2:5">
      <c r="C40" s="28"/>
    </row>
    <row r="41" spans="2:5">
      <c r="B41" s="27">
        <f>MAX(B$11:B40)+1</f>
        <v>11</v>
      </c>
      <c r="C41" s="32" t="s">
        <v>4</v>
      </c>
      <c r="D41" s="43" t="s">
        <v>3</v>
      </c>
      <c r="E41" s="29">
        <v>10</v>
      </c>
    </row>
    <row r="42" spans="2:5">
      <c r="C42" s="28"/>
    </row>
    <row r="43" spans="2:5" ht="25.5">
      <c r="B43" s="27">
        <f>MAX(B$11:B42)+1</f>
        <v>12</v>
      </c>
      <c r="C43" s="32" t="s">
        <v>36</v>
      </c>
      <c r="D43" s="43" t="s">
        <v>3</v>
      </c>
      <c r="E43" s="29">
        <v>1</v>
      </c>
    </row>
    <row r="44" spans="2:5">
      <c r="C44" s="28"/>
    </row>
    <row r="45" spans="2:5" ht="25.5">
      <c r="B45" s="27">
        <f>MAX(B$11:B44)+1</f>
        <v>13</v>
      </c>
      <c r="C45" s="32" t="s">
        <v>30</v>
      </c>
      <c r="D45" s="43" t="s">
        <v>3</v>
      </c>
      <c r="E45" s="29">
        <v>25</v>
      </c>
    </row>
    <row r="47" spans="2:5" ht="25.5">
      <c r="B47" s="27">
        <f>MAX(B$11:B46)+1</f>
        <v>14</v>
      </c>
      <c r="C47" s="32" t="s">
        <v>168</v>
      </c>
      <c r="D47" s="43" t="s">
        <v>3</v>
      </c>
      <c r="E47" s="29">
        <v>4</v>
      </c>
    </row>
    <row r="49" spans="1:7">
      <c r="B49" s="27">
        <f>MAX(B$11:B48)+1</f>
        <v>15</v>
      </c>
      <c r="C49" s="32" t="s">
        <v>169</v>
      </c>
      <c r="D49" s="43" t="s">
        <v>3</v>
      </c>
      <c r="E49" s="29">
        <v>3</v>
      </c>
    </row>
    <row r="50" spans="1:7">
      <c r="C50" s="32" t="s">
        <v>167</v>
      </c>
    </row>
    <row r="52" spans="1:7">
      <c r="B52" s="27">
        <f>MAX(B$11:B51)+1</f>
        <v>16</v>
      </c>
      <c r="C52" s="32" t="s">
        <v>169</v>
      </c>
      <c r="D52" s="43" t="s">
        <v>3</v>
      </c>
      <c r="E52" s="29">
        <v>1</v>
      </c>
    </row>
    <row r="53" spans="1:7">
      <c r="C53" s="32" t="s">
        <v>170</v>
      </c>
    </row>
    <row r="55" spans="1:7" ht="229.5">
      <c r="B55" s="27">
        <f>MAX(B$11:B54)+1</f>
        <v>17</v>
      </c>
      <c r="C55" s="32" t="s">
        <v>236</v>
      </c>
      <c r="D55" s="43" t="s">
        <v>0</v>
      </c>
      <c r="E55" s="29">
        <v>1</v>
      </c>
    </row>
    <row r="57" spans="1:7" ht="191.25">
      <c r="B57" s="27">
        <f>MAX(B$11:B56)+1</f>
        <v>18</v>
      </c>
      <c r="C57" s="32" t="s">
        <v>320</v>
      </c>
      <c r="D57" s="43" t="s">
        <v>0</v>
      </c>
      <c r="E57" s="29">
        <v>1</v>
      </c>
    </row>
    <row r="59" spans="1:7" ht="114.75">
      <c r="B59" s="27">
        <f>MAX(B$11:B58)+1</f>
        <v>19</v>
      </c>
      <c r="C59" s="31" t="s">
        <v>298</v>
      </c>
      <c r="D59" s="43" t="s">
        <v>3</v>
      </c>
      <c r="E59" s="29">
        <v>1</v>
      </c>
    </row>
    <row r="61" spans="1:7" ht="13.5" thickBot="1">
      <c r="A61" s="35"/>
      <c r="B61" s="36"/>
      <c r="C61" s="37" t="str">
        <f>CONCATENATE(B10," ",C10," - SKUPAJ:")</f>
        <v>XVII. FTV VADNICA - SKUPAJ:</v>
      </c>
      <c r="D61" s="37"/>
      <c r="E61" s="37"/>
      <c r="F61" s="53"/>
      <c r="G61" s="38"/>
    </row>
    <row r="62" spans="1:7">
      <c r="A62" s="45"/>
      <c r="B62" s="46"/>
      <c r="C62" s="47"/>
      <c r="D62" s="47"/>
      <c r="E62" s="47"/>
      <c r="F62" s="54"/>
      <c r="G62" s="48"/>
    </row>
    <row r="63" spans="1:7">
      <c r="A63" s="45"/>
      <c r="B63" s="46"/>
      <c r="C63" s="47"/>
      <c r="D63" s="47"/>
      <c r="E63" s="47"/>
      <c r="F63" s="54"/>
      <c r="G63" s="48"/>
    </row>
    <row r="64" spans="1:7">
      <c r="A64" s="45"/>
      <c r="B64" s="46"/>
      <c r="C64" s="47"/>
      <c r="D64" s="47"/>
      <c r="E64" s="47"/>
      <c r="F64" s="54"/>
      <c r="G64" s="48"/>
    </row>
    <row r="65" spans="1:7">
      <c r="A65" s="45"/>
      <c r="B65" s="46"/>
      <c r="C65" s="47"/>
      <c r="D65" s="47"/>
      <c r="E65" s="47"/>
      <c r="F65" s="54"/>
      <c r="G65" s="48"/>
    </row>
    <row r="66" spans="1:7">
      <c r="A66" s="45"/>
      <c r="B66" s="46"/>
      <c r="C66" s="47"/>
      <c r="D66" s="47"/>
      <c r="E66" s="47"/>
      <c r="F66" s="54"/>
      <c r="G66" s="48"/>
    </row>
  </sheetData>
  <pageMargins left="0.70866141732283472" right="0.70866141732283472" top="0.74803149606299213" bottom="0.7480314960629921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85" zoomScaleNormal="85" workbookViewId="0">
      <selection activeCell="F14" sqref="F14"/>
    </sheetView>
  </sheetViews>
  <sheetFormatPr defaultRowHeight="12.75"/>
  <cols>
    <col min="1" max="1" width="2.375" style="8" customWidth="1"/>
    <col min="2" max="2" width="4.625" style="27" customWidth="1"/>
    <col min="3" max="3" width="47"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171</v>
      </c>
      <c r="C10" s="25" t="s">
        <v>172</v>
      </c>
      <c r="D10" s="42"/>
      <c r="E10" s="26"/>
      <c r="F10" s="52"/>
      <c r="G10" s="58"/>
    </row>
    <row r="12" spans="1:7">
      <c r="C12" s="28" t="s">
        <v>38</v>
      </c>
    </row>
    <row r="14" spans="1:7" ht="25.5">
      <c r="B14" s="27">
        <v>1</v>
      </c>
      <c r="C14" s="31" t="s">
        <v>16</v>
      </c>
    </row>
    <row r="15" spans="1:7">
      <c r="C15" s="32" t="s">
        <v>18</v>
      </c>
      <c r="D15" s="43" t="s">
        <v>2</v>
      </c>
      <c r="E15" s="29">
        <v>800</v>
      </c>
    </row>
    <row r="16" spans="1:7">
      <c r="C16" s="28"/>
    </row>
    <row r="17" spans="2:5" ht="51">
      <c r="B17" s="27">
        <f>MAX(B$11:B16)+1</f>
        <v>2</v>
      </c>
      <c r="C17" s="31" t="s">
        <v>34</v>
      </c>
    </row>
    <row r="18" spans="2:5">
      <c r="C18" s="32" t="s">
        <v>20</v>
      </c>
      <c r="D18" s="43" t="s">
        <v>2</v>
      </c>
      <c r="E18" s="29">
        <v>30</v>
      </c>
    </row>
    <row r="19" spans="2:5">
      <c r="C19" s="32" t="s">
        <v>21</v>
      </c>
      <c r="D19" s="43" t="s">
        <v>2</v>
      </c>
      <c r="E19" s="29">
        <v>10</v>
      </c>
    </row>
    <row r="20" spans="2:5">
      <c r="C20" s="28"/>
    </row>
    <row r="21" spans="2:5" ht="38.25">
      <c r="B21" s="27">
        <f>MAX(B$11:B20)+1</f>
        <v>3</v>
      </c>
      <c r="C21" s="32" t="s">
        <v>26</v>
      </c>
      <c r="D21" s="43" t="s">
        <v>2</v>
      </c>
      <c r="E21" s="29">
        <v>50</v>
      </c>
    </row>
    <row r="22" spans="2:5">
      <c r="C22" s="28"/>
    </row>
    <row r="23" spans="2:5" ht="38.25">
      <c r="B23" s="27">
        <f>MAX(B$11:B22)+1</f>
        <v>4</v>
      </c>
      <c r="C23" s="32" t="s">
        <v>28</v>
      </c>
      <c r="D23" s="43" t="s">
        <v>2</v>
      </c>
      <c r="E23" s="29">
        <v>20</v>
      </c>
    </row>
    <row r="24" spans="2:5">
      <c r="C24" s="28"/>
    </row>
    <row r="25" spans="2:5" ht="38.25">
      <c r="B25" s="27">
        <f>MAX(B$11:B24)+1</f>
        <v>5</v>
      </c>
      <c r="C25" s="32" t="s">
        <v>173</v>
      </c>
      <c r="D25" s="43" t="s">
        <v>0</v>
      </c>
      <c r="E25" s="29">
        <v>1</v>
      </c>
    </row>
    <row r="27" spans="2:5" ht="38.25">
      <c r="B27" s="27">
        <f>MAX(B$11:B26)+1</f>
        <v>6</v>
      </c>
      <c r="C27" s="32" t="s">
        <v>62</v>
      </c>
    </row>
    <row r="28" spans="2:5">
      <c r="C28" s="32" t="s">
        <v>64</v>
      </c>
      <c r="D28" s="43" t="s">
        <v>2</v>
      </c>
      <c r="E28" s="29">
        <v>20</v>
      </c>
    </row>
    <row r="29" spans="2:5">
      <c r="C29" s="32" t="s">
        <v>65</v>
      </c>
      <c r="D29" s="43" t="s">
        <v>2</v>
      </c>
      <c r="E29" s="29">
        <v>20</v>
      </c>
    </row>
    <row r="30" spans="2:5">
      <c r="C30" s="28"/>
    </row>
    <row r="31" spans="2:5" ht="25.5">
      <c r="B31" s="27">
        <f>MAX(B$11:B30)+1</f>
        <v>7</v>
      </c>
      <c r="C31" s="32" t="s">
        <v>66</v>
      </c>
    </row>
    <row r="32" spans="2:5">
      <c r="C32" s="32" t="s">
        <v>63</v>
      </c>
      <c r="D32" s="43" t="s">
        <v>2</v>
      </c>
      <c r="E32" s="29">
        <v>20</v>
      </c>
    </row>
    <row r="33" spans="2:5">
      <c r="C33" s="32" t="s">
        <v>67</v>
      </c>
      <c r="D33" s="43" t="s">
        <v>2</v>
      </c>
      <c r="E33" s="29">
        <v>20</v>
      </c>
    </row>
    <row r="34" spans="2:5">
      <c r="C34" s="28"/>
    </row>
    <row r="35" spans="2:5">
      <c r="B35" s="27">
        <f>MAX(B$11:B34)+1</f>
        <v>8</v>
      </c>
      <c r="C35" s="32" t="s">
        <v>4</v>
      </c>
      <c r="D35" s="43" t="s">
        <v>3</v>
      </c>
      <c r="E35" s="29">
        <v>10</v>
      </c>
    </row>
    <row r="36" spans="2:5">
      <c r="C36" s="28"/>
    </row>
    <row r="37" spans="2:5" ht="25.5">
      <c r="B37" s="27">
        <f>MAX(B$11:B36)+1</f>
        <v>9</v>
      </c>
      <c r="C37" s="32" t="s">
        <v>36</v>
      </c>
      <c r="D37" s="43" t="s">
        <v>3</v>
      </c>
      <c r="E37" s="29">
        <v>1</v>
      </c>
    </row>
    <row r="38" spans="2:5">
      <c r="C38" s="28"/>
    </row>
    <row r="39" spans="2:5" ht="25.5">
      <c r="B39" s="27">
        <f>MAX(B$11:B38)+1</f>
        <v>10</v>
      </c>
      <c r="C39" s="32" t="s">
        <v>30</v>
      </c>
      <c r="D39" s="43" t="s">
        <v>3</v>
      </c>
      <c r="E39" s="29">
        <v>18</v>
      </c>
    </row>
    <row r="41" spans="2:5" ht="25.5">
      <c r="B41" s="27">
        <f>MAX(B$11:B40)+1</f>
        <v>11</v>
      </c>
      <c r="C41" s="32" t="s">
        <v>39</v>
      </c>
      <c r="D41" s="43" t="s">
        <v>3</v>
      </c>
      <c r="E41" s="29">
        <v>12</v>
      </c>
    </row>
    <row r="43" spans="2:5">
      <c r="B43" s="27">
        <f>MAX(B$11:B42)+1</f>
        <v>12</v>
      </c>
      <c r="C43" s="32" t="s">
        <v>95</v>
      </c>
      <c r="D43" s="43" t="s">
        <v>3</v>
      </c>
      <c r="E43" s="29">
        <v>57</v>
      </c>
    </row>
    <row r="45" spans="2:5">
      <c r="B45" s="27">
        <f>MAX(B$11:B44)+1</f>
        <v>13</v>
      </c>
      <c r="C45" s="32" t="s">
        <v>174</v>
      </c>
      <c r="D45" s="43" t="s">
        <v>3</v>
      </c>
      <c r="E45" s="29">
        <v>5</v>
      </c>
    </row>
    <row r="47" spans="2:5" ht="242.25">
      <c r="B47" s="27">
        <f>MAX(B$11:B46)+1</f>
        <v>14</v>
      </c>
      <c r="C47" s="32" t="s">
        <v>237</v>
      </c>
      <c r="D47" s="43" t="s">
        <v>0</v>
      </c>
      <c r="E47" s="29">
        <v>1</v>
      </c>
    </row>
    <row r="49" spans="1:7" ht="204">
      <c r="B49" s="27">
        <f>MAX(B$11:B48)+1</f>
        <v>15</v>
      </c>
      <c r="C49" s="32" t="s">
        <v>320</v>
      </c>
      <c r="D49" s="43" t="s">
        <v>0</v>
      </c>
      <c r="E49" s="29">
        <v>1</v>
      </c>
    </row>
    <row r="51" spans="1:7" ht="114.75">
      <c r="B51" s="27">
        <f>MAX(B$11:B50)+1</f>
        <v>16</v>
      </c>
      <c r="C51" s="31" t="s">
        <v>298</v>
      </c>
      <c r="D51" s="43" t="s">
        <v>3</v>
      </c>
      <c r="E51" s="29">
        <v>1</v>
      </c>
    </row>
    <row r="53" spans="1:7" ht="13.5" thickBot="1">
      <c r="A53" s="35"/>
      <c r="B53" s="36"/>
      <c r="C53" s="37" t="str">
        <f>CONCATENATE(B10," ",C10," - SKUPAJ:")</f>
        <v>XVIII. ATELJE ZA ANIMACIJO IN FOTOGRAFIJO - SKUPAJ:</v>
      </c>
      <c r="D53" s="37"/>
      <c r="E53" s="37"/>
      <c r="F53" s="53"/>
      <c r="G53" s="38"/>
    </row>
    <row r="54" spans="1:7">
      <c r="A54" s="45"/>
      <c r="B54" s="46"/>
      <c r="C54" s="47"/>
      <c r="D54" s="47"/>
      <c r="E54" s="47"/>
      <c r="F54" s="54"/>
      <c r="G54" s="48"/>
    </row>
    <row r="55" spans="1:7">
      <c r="A55" s="45"/>
      <c r="B55" s="46"/>
      <c r="C55" s="47"/>
      <c r="D55" s="47"/>
      <c r="E55" s="47"/>
      <c r="F55" s="54"/>
      <c r="G55" s="48"/>
    </row>
    <row r="56" spans="1:7">
      <c r="A56" s="45"/>
      <c r="B56" s="46"/>
      <c r="C56" s="47"/>
      <c r="D56" s="47"/>
      <c r="E56" s="47"/>
      <c r="F56" s="54"/>
      <c r="G56" s="48"/>
    </row>
    <row r="57" spans="1:7">
      <c r="A57" s="45"/>
      <c r="B57" s="46"/>
      <c r="C57" s="47"/>
      <c r="D57" s="47"/>
      <c r="E57" s="47"/>
      <c r="F57" s="54"/>
      <c r="G57" s="48"/>
    </row>
    <row r="58" spans="1:7">
      <c r="A58" s="45"/>
      <c r="B58" s="46"/>
      <c r="C58" s="47"/>
      <c r="D58" s="47"/>
      <c r="E58" s="47"/>
      <c r="F58" s="54"/>
      <c r="G58" s="48"/>
    </row>
  </sheetData>
  <pageMargins left="0.70866141732283472" right="0.70866141732283472" top="0.74803149606299213" bottom="0.74803149606299213" header="0.31496062992125984" footer="0.31496062992125984"/>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175</v>
      </c>
      <c r="C10" s="25" t="s">
        <v>176</v>
      </c>
      <c r="D10" s="42"/>
      <c r="E10" s="26"/>
      <c r="F10" s="52"/>
      <c r="G10" s="58"/>
    </row>
    <row r="12" spans="1:7">
      <c r="C12" s="28" t="s">
        <v>38</v>
      </c>
    </row>
    <row r="14" spans="1:7" ht="25.5">
      <c r="B14" s="27">
        <v>1</v>
      </c>
      <c r="C14" s="31" t="s">
        <v>16</v>
      </c>
    </row>
    <row r="16" spans="1:7">
      <c r="C16" s="32" t="s">
        <v>18</v>
      </c>
      <c r="D16" s="43" t="s">
        <v>2</v>
      </c>
      <c r="E16" s="29">
        <v>50</v>
      </c>
    </row>
    <row r="17" spans="2:5">
      <c r="C17" s="32" t="s">
        <v>103</v>
      </c>
      <c r="D17" s="43" t="s">
        <v>2</v>
      </c>
      <c r="E17" s="29">
        <v>25</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238</v>
      </c>
      <c r="D46" s="43" t="s">
        <v>0</v>
      </c>
      <c r="E46" s="29">
        <v>1</v>
      </c>
    </row>
    <row r="48" spans="2:5" ht="114.75">
      <c r="B48" s="27">
        <f>MAX(B$11:B47)+1</f>
        <v>14</v>
      </c>
      <c r="C48" s="31" t="s">
        <v>298</v>
      </c>
      <c r="D48" s="43" t="s">
        <v>3</v>
      </c>
      <c r="E48" s="29">
        <v>1</v>
      </c>
    </row>
    <row r="50" spans="1:7" ht="13.5" thickBot="1">
      <c r="A50" s="35"/>
      <c r="B50" s="36"/>
      <c r="C50" s="37" t="str">
        <f>CONCATENATE(B10," ",C10," - SKUPAJ:")</f>
        <v>XIX. MONTAŽA 8 -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1"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177</v>
      </c>
      <c r="C10" s="25" t="s">
        <v>178</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239</v>
      </c>
      <c r="D46" s="43" t="s">
        <v>0</v>
      </c>
      <c r="E46" s="29">
        <v>1</v>
      </c>
    </row>
    <row r="48" spans="2:5" ht="114.75">
      <c r="B48" s="27">
        <f>MAX(B$11:B47)+1</f>
        <v>14</v>
      </c>
      <c r="C48" s="31" t="s">
        <v>298</v>
      </c>
      <c r="D48" s="43" t="s">
        <v>3</v>
      </c>
      <c r="E48" s="29">
        <v>1</v>
      </c>
    </row>
    <row r="50" spans="1:7" ht="13.5" thickBot="1">
      <c r="A50" s="35"/>
      <c r="B50" s="36"/>
      <c r="C50" s="37" t="str">
        <f>CONCATENATE(B10," ",C10," - SKUPAJ:")</f>
        <v>XX. MONTAŽA 9 -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2"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179</v>
      </c>
      <c r="C10" s="25" t="s">
        <v>180</v>
      </c>
      <c r="D10" s="42"/>
      <c r="E10" s="26"/>
      <c r="F10" s="52"/>
      <c r="G10" s="58"/>
    </row>
    <row r="12" spans="1:7">
      <c r="C12" s="28" t="s">
        <v>38</v>
      </c>
    </row>
    <row r="14" spans="1:7" ht="25.5">
      <c r="B14" s="27">
        <v>1</v>
      </c>
      <c r="C14" s="31" t="s">
        <v>16</v>
      </c>
    </row>
    <row r="16" spans="1:7">
      <c r="C16" s="32" t="s">
        <v>18</v>
      </c>
      <c r="D16" s="43" t="s">
        <v>2</v>
      </c>
      <c r="E16" s="29">
        <v>20</v>
      </c>
    </row>
    <row r="17" spans="2:5">
      <c r="C17" s="28"/>
    </row>
    <row r="18" spans="2:5" ht="25.5">
      <c r="B18" s="27">
        <f>MAX(B$11:B17)+1</f>
        <v>2</v>
      </c>
      <c r="C18" s="32" t="s">
        <v>115</v>
      </c>
      <c r="D18" s="43" t="s">
        <v>2</v>
      </c>
      <c r="E18" s="29">
        <v>16</v>
      </c>
    </row>
    <row r="19" spans="2:5">
      <c r="C19" s="28"/>
    </row>
    <row r="20" spans="2:5" ht="38.25">
      <c r="B20" s="27">
        <f>MAX(B$11:B19)+1</f>
        <v>3</v>
      </c>
      <c r="C20" s="32" t="s">
        <v>116</v>
      </c>
      <c r="D20" s="43" t="s">
        <v>2</v>
      </c>
      <c r="E20" s="29">
        <v>6</v>
      </c>
    </row>
    <row r="21" spans="2:5">
      <c r="C21" s="28"/>
    </row>
    <row r="22" spans="2:5" ht="38.25">
      <c r="B22" s="27">
        <f>MAX(B$11:B21)+1</f>
        <v>4</v>
      </c>
      <c r="C22" s="32" t="s">
        <v>62</v>
      </c>
    </row>
    <row r="23" spans="2:5">
      <c r="C23" s="32" t="s">
        <v>64</v>
      </c>
      <c r="D23" s="43" t="s">
        <v>2</v>
      </c>
      <c r="E23" s="29">
        <v>10</v>
      </c>
    </row>
    <row r="24" spans="2:5">
      <c r="C24" s="28"/>
    </row>
    <row r="25" spans="2:5" ht="25.5">
      <c r="B25" s="27">
        <f>MAX(B$11:B24)+1</f>
        <v>5</v>
      </c>
      <c r="C25" s="32" t="s">
        <v>66</v>
      </c>
    </row>
    <row r="26" spans="2:5">
      <c r="C26" s="32" t="s">
        <v>63</v>
      </c>
      <c r="D26" s="43" t="s">
        <v>2</v>
      </c>
      <c r="E26" s="29">
        <v>10</v>
      </c>
    </row>
    <row r="27" spans="2:5">
      <c r="C27" s="28"/>
    </row>
    <row r="28" spans="2:5">
      <c r="B28" s="27">
        <f>MAX(B$11:B27)+1</f>
        <v>6</v>
      </c>
      <c r="C28" s="32" t="s">
        <v>4</v>
      </c>
      <c r="D28" s="43" t="s">
        <v>3</v>
      </c>
      <c r="E28" s="29">
        <v>3</v>
      </c>
    </row>
    <row r="29" spans="2:5">
      <c r="C29" s="28"/>
    </row>
    <row r="30" spans="2:5" ht="25.5">
      <c r="B30" s="27">
        <f>MAX(B$11:B29)+1</f>
        <v>7</v>
      </c>
      <c r="C30" s="32" t="s">
        <v>39</v>
      </c>
      <c r="D30" s="43" t="s">
        <v>3</v>
      </c>
      <c r="E30" s="29">
        <v>2</v>
      </c>
    </row>
    <row r="32" spans="2:5" ht="191.25">
      <c r="B32" s="27">
        <f>MAX(B$11:B31)+1</f>
        <v>8</v>
      </c>
      <c r="C32" s="32" t="s">
        <v>240</v>
      </c>
      <c r="D32" s="43" t="s">
        <v>0</v>
      </c>
      <c r="E32" s="29">
        <v>1</v>
      </c>
    </row>
    <row r="34" spans="1:7" ht="114.75">
      <c r="B34" s="27">
        <f>MAX(B$11:B33)+1</f>
        <v>9</v>
      </c>
      <c r="C34" s="31" t="s">
        <v>298</v>
      </c>
      <c r="D34" s="43" t="s">
        <v>3</v>
      </c>
      <c r="E34" s="29">
        <v>1</v>
      </c>
    </row>
    <row r="36" spans="1:7" ht="13.5" thickBot="1">
      <c r="A36" s="35"/>
      <c r="B36" s="36"/>
      <c r="C36" s="37" t="str">
        <f>CONCATENATE(B10," ",C10," - SKUPAJ:")</f>
        <v>XXI. STROJNICA - SKUPAJ:</v>
      </c>
      <c r="D36" s="37"/>
      <c r="E36" s="37"/>
      <c r="F36" s="53"/>
      <c r="G36" s="38"/>
    </row>
    <row r="37" spans="1:7">
      <c r="A37" s="45"/>
      <c r="B37" s="46"/>
      <c r="C37" s="47"/>
      <c r="D37" s="47"/>
      <c r="E37" s="47"/>
      <c r="F37" s="54"/>
      <c r="G37" s="48"/>
    </row>
    <row r="38" spans="1:7">
      <c r="A38" s="45"/>
      <c r="B38" s="46"/>
      <c r="C38" s="47"/>
      <c r="D38" s="47"/>
      <c r="E38" s="47"/>
      <c r="F38" s="54"/>
      <c r="G38" s="48"/>
    </row>
    <row r="39" spans="1:7">
      <c r="A39" s="45"/>
      <c r="B39" s="46"/>
      <c r="C39" s="47"/>
      <c r="D39" s="47"/>
      <c r="E39" s="47"/>
      <c r="F39" s="54"/>
      <c r="G39" s="48"/>
    </row>
    <row r="40" spans="1:7">
      <c r="A40" s="45"/>
      <c r="B40" s="46"/>
      <c r="C40" s="47"/>
      <c r="D40" s="47"/>
      <c r="E40" s="47"/>
      <c r="F40" s="54"/>
      <c r="G40" s="48"/>
    </row>
    <row r="41" spans="1:7">
      <c r="A41" s="45"/>
      <c r="B41" s="46"/>
      <c r="C41" s="47"/>
      <c r="D41" s="47"/>
      <c r="E41" s="47"/>
      <c r="F41" s="54"/>
      <c r="G41" s="48"/>
    </row>
  </sheetData>
  <pageMargins left="0.70866141732283472" right="0.70866141732283472" top="0.74803149606299213" bottom="0.74803149606299213" header="0.31496062992125984" footer="0.31496062992125984"/>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85" zoomScaleNormal="85" workbookViewId="0">
      <selection activeCell="F14" sqref="F14"/>
    </sheetView>
  </sheetViews>
  <sheetFormatPr defaultRowHeight="12.75"/>
  <cols>
    <col min="1" max="1" width="1.75" style="8" customWidth="1"/>
    <col min="2" max="2" width="4.37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181</v>
      </c>
      <c r="C10" s="25" t="s">
        <v>182</v>
      </c>
      <c r="D10" s="42"/>
      <c r="E10" s="26"/>
      <c r="F10" s="52"/>
      <c r="G10" s="58"/>
    </row>
    <row r="12" spans="1:7">
      <c r="C12" s="28" t="s">
        <v>38</v>
      </c>
    </row>
    <row r="14" spans="1:7" ht="25.5">
      <c r="B14" s="27">
        <v>1</v>
      </c>
      <c r="C14" s="31" t="s">
        <v>16</v>
      </c>
    </row>
    <row r="16" spans="1:7">
      <c r="C16" s="32" t="s">
        <v>18</v>
      </c>
      <c r="D16" s="43" t="s">
        <v>2</v>
      </c>
      <c r="E16" s="29">
        <v>20</v>
      </c>
    </row>
    <row r="17" spans="2:5">
      <c r="C17" s="28"/>
    </row>
    <row r="18" spans="2:5" ht="25.5">
      <c r="B18" s="27">
        <f>MAX(B$11:B17)+1</f>
        <v>2</v>
      </c>
      <c r="C18" s="32" t="s">
        <v>115</v>
      </c>
      <c r="D18" s="43" t="s">
        <v>2</v>
      </c>
      <c r="E18" s="29">
        <v>8</v>
      </c>
    </row>
    <row r="19" spans="2:5">
      <c r="C19" s="28"/>
    </row>
    <row r="20" spans="2:5" ht="38.25">
      <c r="B20" s="27">
        <f>MAX(B$11:B19)+1</f>
        <v>3</v>
      </c>
      <c r="C20" s="32" t="s">
        <v>116</v>
      </c>
      <c r="D20" s="43" t="s">
        <v>2</v>
      </c>
      <c r="E20" s="29">
        <v>8</v>
      </c>
    </row>
    <row r="21" spans="2:5">
      <c r="C21" s="28"/>
    </row>
    <row r="22" spans="2:5" ht="38.25">
      <c r="B22" s="27">
        <f>MAX(B$11:B21)+1</f>
        <v>4</v>
      </c>
      <c r="C22" s="32" t="s">
        <v>62</v>
      </c>
    </row>
    <row r="23" spans="2:5">
      <c r="C23" s="32" t="s">
        <v>64</v>
      </c>
      <c r="D23" s="43" t="s">
        <v>2</v>
      </c>
      <c r="E23" s="29">
        <v>12</v>
      </c>
    </row>
    <row r="24" spans="2:5">
      <c r="C24" s="28"/>
    </row>
    <row r="25" spans="2:5" ht="25.5">
      <c r="B25" s="27">
        <f>MAX(B$11:B24)+1</f>
        <v>5</v>
      </c>
      <c r="C25" s="32" t="s">
        <v>66</v>
      </c>
    </row>
    <row r="26" spans="2:5">
      <c r="C26" s="32" t="s">
        <v>63</v>
      </c>
      <c r="D26" s="43" t="s">
        <v>2</v>
      </c>
      <c r="E26" s="29">
        <v>10</v>
      </c>
    </row>
    <row r="27" spans="2:5">
      <c r="C27" s="28"/>
    </row>
    <row r="28" spans="2:5">
      <c r="B28" s="27">
        <f>MAX(B$11:B27)+1</f>
        <v>6</v>
      </c>
      <c r="C28" s="32" t="s">
        <v>4</v>
      </c>
      <c r="D28" s="43" t="s">
        <v>3</v>
      </c>
      <c r="E28" s="29">
        <v>3</v>
      </c>
    </row>
    <row r="29" spans="2:5">
      <c r="C29" s="28"/>
    </row>
    <row r="30" spans="2:5">
      <c r="B30" s="27">
        <f>MAX(B$11:B29)+1</f>
        <v>7</v>
      </c>
      <c r="C30" s="32" t="s">
        <v>95</v>
      </c>
      <c r="D30" s="43" t="s">
        <v>3</v>
      </c>
      <c r="E30" s="29">
        <v>14</v>
      </c>
    </row>
    <row r="32" spans="2:5" ht="191.25">
      <c r="B32" s="27">
        <f>MAX(B$11:B31)+1</f>
        <v>8</v>
      </c>
      <c r="C32" s="32" t="s">
        <v>241</v>
      </c>
      <c r="D32" s="43" t="s">
        <v>0</v>
      </c>
      <c r="E32" s="29">
        <v>1</v>
      </c>
    </row>
    <row r="34" spans="1:7" ht="114.75">
      <c r="B34" s="27">
        <f>MAX(B$11:B33)+1</f>
        <v>9</v>
      </c>
      <c r="C34" s="31" t="s">
        <v>298</v>
      </c>
      <c r="D34" s="43" t="s">
        <v>3</v>
      </c>
      <c r="E34" s="29">
        <v>1</v>
      </c>
    </row>
    <row r="36" spans="1:7" ht="13.5" thickBot="1">
      <c r="A36" s="35"/>
      <c r="B36" s="36"/>
      <c r="C36" s="37" t="str">
        <f>CONCATENATE(B10," ",C10," - SKUPAJ:")</f>
        <v>XXII. PREPISOVALNICA - SKUPAJ:</v>
      </c>
      <c r="D36" s="37"/>
      <c r="E36" s="37"/>
      <c r="F36" s="53"/>
      <c r="G36" s="38"/>
    </row>
    <row r="37" spans="1:7">
      <c r="A37" s="45"/>
      <c r="B37" s="46"/>
      <c r="C37" s="47"/>
      <c r="D37" s="47"/>
      <c r="E37" s="47"/>
      <c r="F37" s="54"/>
      <c r="G37" s="48"/>
    </row>
    <row r="38" spans="1:7">
      <c r="A38" s="45"/>
      <c r="B38" s="46"/>
      <c r="C38" s="47"/>
      <c r="D38" s="47"/>
      <c r="E38" s="47"/>
      <c r="F38" s="54"/>
      <c r="G38" s="48"/>
    </row>
    <row r="39" spans="1:7">
      <c r="A39" s="45"/>
      <c r="B39" s="46"/>
      <c r="C39" s="47"/>
      <c r="D39" s="47"/>
      <c r="E39" s="47"/>
      <c r="F39" s="54"/>
      <c r="G39" s="48"/>
    </row>
    <row r="40" spans="1:7">
      <c r="A40" s="45"/>
      <c r="B40" s="46"/>
      <c r="C40" s="47"/>
      <c r="D40" s="47"/>
      <c r="E40" s="47"/>
      <c r="F40" s="54"/>
      <c r="G40" s="48"/>
    </row>
    <row r="41" spans="1:7">
      <c r="A41" s="45"/>
      <c r="B41" s="46"/>
      <c r="C41" s="47"/>
      <c r="D41" s="47"/>
      <c r="E41" s="47"/>
      <c r="F41" s="54"/>
      <c r="G41" s="48"/>
    </row>
  </sheetData>
  <pageMargins left="0.70866141732283472" right="0.70866141732283472" top="0.74803149606299213" bottom="0.74803149606299213" header="0.31496062992125984" footer="0.31496062992125984"/>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7" zoomScale="85" zoomScaleNormal="85" workbookViewId="0">
      <selection activeCell="F14" sqref="F14"/>
    </sheetView>
  </sheetViews>
  <sheetFormatPr defaultRowHeight="12.75"/>
  <cols>
    <col min="1" max="1" width="1.25" style="8" customWidth="1"/>
    <col min="2" max="2" width="4.7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183</v>
      </c>
      <c r="C10" s="25" t="s">
        <v>184</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242</v>
      </c>
      <c r="D46" s="43" t="s">
        <v>0</v>
      </c>
      <c r="E46" s="29">
        <v>1</v>
      </c>
    </row>
    <row r="48" spans="2:5" ht="114.75">
      <c r="B48" s="27">
        <f>MAX(B$11:B47)+1</f>
        <v>14</v>
      </c>
      <c r="C48" s="31" t="s">
        <v>298</v>
      </c>
      <c r="D48" s="43" t="s">
        <v>3</v>
      </c>
      <c r="E48" s="29">
        <v>1</v>
      </c>
    </row>
    <row r="50" spans="1:7" ht="13.5" thickBot="1">
      <c r="A50" s="35"/>
      <c r="B50" s="36"/>
      <c r="C50" s="37" t="str">
        <f>CONCATENATE(B10," ",C10," - SKUPAJ:")</f>
        <v>XXIII. MONTAŽA 10 -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4" zoomScale="85" zoomScaleNormal="85" workbookViewId="0">
      <selection activeCell="F14" sqref="F14"/>
    </sheetView>
  </sheetViews>
  <sheetFormatPr defaultRowHeight="12.75"/>
  <cols>
    <col min="1" max="1" width="1.25" style="8" customWidth="1"/>
    <col min="2" max="2" width="4.7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185</v>
      </c>
      <c r="C10" s="25" t="s">
        <v>186</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10</v>
      </c>
    </row>
    <row r="28" spans="2:5">
      <c r="C28" s="32" t="s">
        <v>65</v>
      </c>
      <c r="D28" s="43" t="s">
        <v>2</v>
      </c>
      <c r="E28" s="29">
        <v>10</v>
      </c>
    </row>
    <row r="29" spans="2:5">
      <c r="C29" s="28"/>
    </row>
    <row r="30" spans="2:5" ht="25.5">
      <c r="B30" s="27">
        <f>MAX(B$11:B29)+1</f>
        <v>6</v>
      </c>
      <c r="C30" s="32" t="s">
        <v>66</v>
      </c>
    </row>
    <row r="31" spans="2:5">
      <c r="C31" s="32" t="s">
        <v>63</v>
      </c>
      <c r="D31" s="43" t="s">
        <v>2</v>
      </c>
      <c r="E31" s="29">
        <v>10</v>
      </c>
    </row>
    <row r="32" spans="2:5">
      <c r="C32" s="32" t="s">
        <v>67</v>
      </c>
      <c r="D32" s="43" t="s">
        <v>2</v>
      </c>
      <c r="E32" s="29">
        <v>10</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243</v>
      </c>
      <c r="D46" s="43" t="s">
        <v>0</v>
      </c>
      <c r="E46" s="29">
        <v>1</v>
      </c>
    </row>
    <row r="48" spans="2:5" ht="114.75">
      <c r="B48" s="27">
        <f>MAX(B$11:B47)+1</f>
        <v>14</v>
      </c>
      <c r="C48" s="31" t="s">
        <v>298</v>
      </c>
      <c r="D48" s="43" t="s">
        <v>3</v>
      </c>
      <c r="E48" s="29">
        <v>1</v>
      </c>
    </row>
    <row r="50" spans="1:7" ht="13.5" thickBot="1">
      <c r="A50" s="35"/>
      <c r="B50" s="36"/>
      <c r="C50" s="37" t="str">
        <f>CONCATENATE(B10," ",C10," - SKUPAJ:")</f>
        <v>XXIV. MONTAŽA 11 -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opLeftCell="A21" zoomScale="85" zoomScaleNormal="85" workbookViewId="0">
      <selection activeCell="F14" sqref="F14"/>
    </sheetView>
  </sheetViews>
  <sheetFormatPr defaultRowHeight="12.75"/>
  <cols>
    <col min="1" max="1" width="2.375" style="8" customWidth="1"/>
    <col min="2" max="2" width="4.5" style="27" customWidth="1"/>
    <col min="3" max="3" width="47.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187</v>
      </c>
      <c r="C10" s="25" t="s">
        <v>188</v>
      </c>
      <c r="D10" s="42"/>
      <c r="E10" s="26"/>
      <c r="F10" s="52"/>
      <c r="G10" s="58"/>
    </row>
    <row r="12" spans="1:7">
      <c r="C12" s="28" t="s">
        <v>38</v>
      </c>
    </row>
    <row r="14" spans="1:7" ht="25.5">
      <c r="B14" s="27">
        <f>MAX(B$11:B12)+1</f>
        <v>1</v>
      </c>
      <c r="C14" s="31" t="s">
        <v>16</v>
      </c>
    </row>
    <row r="15" spans="1:7">
      <c r="C15" s="32" t="s">
        <v>17</v>
      </c>
      <c r="D15" s="43" t="s">
        <v>2</v>
      </c>
      <c r="E15" s="29">
        <v>40</v>
      </c>
    </row>
    <row r="16" spans="1:7">
      <c r="C16" s="32" t="s">
        <v>18</v>
      </c>
      <c r="D16" s="43" t="s">
        <v>2</v>
      </c>
      <c r="E16" s="29">
        <v>1100</v>
      </c>
    </row>
    <row r="17" spans="2:10">
      <c r="C17" s="32" t="s">
        <v>103</v>
      </c>
      <c r="D17" s="43" t="s">
        <v>2</v>
      </c>
      <c r="E17" s="29">
        <v>10</v>
      </c>
    </row>
    <row r="18" spans="2:10">
      <c r="C18" s="28"/>
    </row>
    <row r="19" spans="2:10" ht="51">
      <c r="B19" s="27">
        <f>MAX(B$11:B18)+1</f>
        <v>2</v>
      </c>
      <c r="C19" s="31" t="s">
        <v>34</v>
      </c>
    </row>
    <row r="20" spans="2:10">
      <c r="C20" s="32" t="s">
        <v>20</v>
      </c>
      <c r="D20" s="43" t="s">
        <v>2</v>
      </c>
      <c r="E20" s="29">
        <v>50</v>
      </c>
    </row>
    <row r="21" spans="2:10">
      <c r="C21" s="32" t="s">
        <v>21</v>
      </c>
      <c r="D21" s="43" t="s">
        <v>2</v>
      </c>
      <c r="E21" s="29">
        <v>20</v>
      </c>
    </row>
    <row r="22" spans="2:10">
      <c r="C22" s="28"/>
    </row>
    <row r="23" spans="2:10" ht="25.5">
      <c r="B23" s="27">
        <f>MAX(B$11:B22)+1</f>
        <v>3</v>
      </c>
      <c r="C23" s="32" t="s">
        <v>189</v>
      </c>
      <c r="D23" s="43" t="s">
        <v>2</v>
      </c>
      <c r="E23" s="29">
        <v>600</v>
      </c>
    </row>
    <row r="24" spans="2:10">
      <c r="C24" s="28"/>
    </row>
    <row r="25" spans="2:10" ht="25.5">
      <c r="B25" s="27">
        <f>MAX(B$11:B24)+1</f>
        <v>4</v>
      </c>
      <c r="C25" s="32" t="s">
        <v>190</v>
      </c>
      <c r="D25" s="43" t="s">
        <v>2</v>
      </c>
      <c r="E25" s="29">
        <v>280</v>
      </c>
    </row>
    <row r="27" spans="2:10" ht="25.5">
      <c r="B27" s="27">
        <f>MAX(B$11:B26)+1</f>
        <v>5</v>
      </c>
      <c r="C27" s="32" t="s">
        <v>191</v>
      </c>
      <c r="D27" s="43" t="s">
        <v>2</v>
      </c>
      <c r="E27" s="29">
        <v>350</v>
      </c>
    </row>
    <row r="28" spans="2:10">
      <c r="C28" s="28"/>
    </row>
    <row r="29" spans="2:10" ht="38.25">
      <c r="B29" s="27">
        <f>MAX(B$11:B28)+1</f>
        <v>6</v>
      </c>
      <c r="C29" s="32" t="s">
        <v>267</v>
      </c>
      <c r="D29" s="43" t="s">
        <v>2</v>
      </c>
      <c r="E29" s="29">
        <v>20</v>
      </c>
    </row>
    <row r="30" spans="2:10">
      <c r="J30" s="64"/>
    </row>
    <row r="31" spans="2:10" ht="38.25">
      <c r="B31" s="27">
        <f>MAX(B$11:B30)+1</f>
        <v>7</v>
      </c>
      <c r="C31" s="32" t="s">
        <v>268</v>
      </c>
      <c r="D31" s="43" t="s">
        <v>2</v>
      </c>
      <c r="E31" s="29">
        <v>10</v>
      </c>
    </row>
    <row r="32" spans="2:10">
      <c r="J32" s="64"/>
    </row>
    <row r="33" spans="2:5" ht="38.25">
      <c r="B33" s="27">
        <f>MAX(B$11:B31)+1</f>
        <v>8</v>
      </c>
      <c r="C33" s="32" t="s">
        <v>150</v>
      </c>
      <c r="D33" s="43" t="s">
        <v>2</v>
      </c>
      <c r="E33" s="29">
        <v>400</v>
      </c>
    </row>
    <row r="35" spans="2:5" ht="38.25">
      <c r="B35" s="27">
        <f>MAX(B$11:B33)+1</f>
        <v>9</v>
      </c>
      <c r="C35" s="32" t="s">
        <v>212</v>
      </c>
      <c r="D35" s="43" t="s">
        <v>2</v>
      </c>
      <c r="E35" s="29">
        <v>20</v>
      </c>
    </row>
    <row r="36" spans="2:5">
      <c r="C36" s="28"/>
    </row>
    <row r="37" spans="2:5" ht="38.25">
      <c r="B37" s="27">
        <f>MAX(B$11:B36)+1</f>
        <v>10</v>
      </c>
      <c r="C37" s="32" t="s">
        <v>22</v>
      </c>
      <c r="D37" s="43" t="s">
        <v>2</v>
      </c>
      <c r="E37" s="29">
        <v>10</v>
      </c>
    </row>
    <row r="38" spans="2:5">
      <c r="C38" s="28"/>
    </row>
    <row r="39" spans="2:5" ht="38.25">
      <c r="B39" s="27">
        <f>MAX(B$11:B38)+1</f>
        <v>11</v>
      </c>
      <c r="C39" s="32" t="s">
        <v>26</v>
      </c>
      <c r="D39" s="43" t="s">
        <v>2</v>
      </c>
      <c r="E39" s="29">
        <v>55</v>
      </c>
    </row>
    <row r="40" spans="2:5">
      <c r="C40" s="28"/>
    </row>
    <row r="41" spans="2:5" ht="38.25">
      <c r="B41" s="27">
        <f>MAX(B$11:B40)+1</f>
        <v>12</v>
      </c>
      <c r="C41" s="32" t="s">
        <v>192</v>
      </c>
      <c r="D41" s="43" t="s">
        <v>2</v>
      </c>
      <c r="E41" s="29">
        <v>60</v>
      </c>
    </row>
    <row r="42" spans="2:5">
      <c r="C42" s="28"/>
    </row>
    <row r="43" spans="2:5" ht="38.25">
      <c r="B43" s="27">
        <f>MAX(B$11:B42)+1</f>
        <v>13</v>
      </c>
      <c r="C43" s="32" t="s">
        <v>194</v>
      </c>
      <c r="D43" s="43" t="s">
        <v>2</v>
      </c>
      <c r="E43" s="29">
        <v>100</v>
      </c>
    </row>
    <row r="44" spans="2:5">
      <c r="C44" s="28"/>
    </row>
    <row r="45" spans="2:5" ht="38.25">
      <c r="B45" s="27">
        <f>MAX(B$11:B44)+1</f>
        <v>14</v>
      </c>
      <c r="C45" s="32" t="s">
        <v>193</v>
      </c>
      <c r="D45" s="43" t="s">
        <v>2</v>
      </c>
      <c r="E45" s="29">
        <v>20</v>
      </c>
    </row>
    <row r="46" spans="2:5">
      <c r="C46" s="28"/>
    </row>
    <row r="47" spans="2:5" ht="38.25">
      <c r="B47" s="27">
        <f>MAX(B$11:B46)+1</f>
        <v>15</v>
      </c>
      <c r="C47" s="32" t="s">
        <v>62</v>
      </c>
    </row>
    <row r="48" spans="2:5">
      <c r="C48" s="32" t="s">
        <v>64</v>
      </c>
      <c r="D48" s="43" t="s">
        <v>2</v>
      </c>
      <c r="E48" s="29">
        <v>30</v>
      </c>
    </row>
    <row r="49" spans="2:5">
      <c r="C49" s="32" t="s">
        <v>65</v>
      </c>
      <c r="D49" s="43" t="s">
        <v>2</v>
      </c>
      <c r="E49" s="29">
        <v>30</v>
      </c>
    </row>
    <row r="50" spans="2:5">
      <c r="C50" s="28"/>
    </row>
    <row r="51" spans="2:5" ht="25.5">
      <c r="B51" s="27">
        <f>MAX(B$11:B50)+1</f>
        <v>16</v>
      </c>
      <c r="C51" s="32" t="s">
        <v>66</v>
      </c>
    </row>
    <row r="52" spans="2:5">
      <c r="C52" s="32" t="s">
        <v>63</v>
      </c>
      <c r="D52" s="43" t="s">
        <v>2</v>
      </c>
      <c r="E52" s="29">
        <v>30</v>
      </c>
    </row>
    <row r="53" spans="2:5">
      <c r="C53" s="32" t="s">
        <v>67</v>
      </c>
      <c r="D53" s="43" t="s">
        <v>2</v>
      </c>
      <c r="E53" s="29">
        <v>30</v>
      </c>
    </row>
    <row r="54" spans="2:5">
      <c r="C54" s="28"/>
    </row>
    <row r="55" spans="2:5">
      <c r="B55" s="27">
        <f>MAX(B$11:B54)+1</f>
        <v>17</v>
      </c>
      <c r="C55" s="32" t="s">
        <v>4</v>
      </c>
      <c r="D55" s="43" t="s">
        <v>3</v>
      </c>
      <c r="E55" s="29">
        <v>20</v>
      </c>
    </row>
    <row r="56" spans="2:5">
      <c r="C56" s="28"/>
    </row>
    <row r="57" spans="2:5" ht="25.5">
      <c r="B57" s="27">
        <f>MAX(B$11:B56)+1</f>
        <v>18</v>
      </c>
      <c r="C57" s="32" t="s">
        <v>36</v>
      </c>
      <c r="D57" s="43" t="s">
        <v>3</v>
      </c>
      <c r="E57" s="29">
        <v>1</v>
      </c>
    </row>
    <row r="58" spans="2:5">
      <c r="C58" s="28"/>
    </row>
    <row r="59" spans="2:5" ht="25.5">
      <c r="B59" s="27">
        <f>MAX(B$11:B58)+1</f>
        <v>19</v>
      </c>
      <c r="C59" s="31" t="s">
        <v>35</v>
      </c>
      <c r="D59" s="43" t="s">
        <v>3</v>
      </c>
      <c r="E59" s="29">
        <v>2</v>
      </c>
    </row>
    <row r="60" spans="2:5">
      <c r="C60" s="28"/>
    </row>
    <row r="61" spans="2:5" ht="25.5">
      <c r="B61" s="27">
        <f>MAX(B$11:B60)+1</f>
        <v>20</v>
      </c>
      <c r="C61" s="32" t="s">
        <v>30</v>
      </c>
      <c r="D61" s="43" t="s">
        <v>3</v>
      </c>
      <c r="E61" s="29">
        <v>12</v>
      </c>
    </row>
    <row r="63" spans="2:5" ht="25.5">
      <c r="B63" s="27">
        <f>MAX(B$11:B62)+1</f>
        <v>21</v>
      </c>
      <c r="C63" s="32" t="s">
        <v>39</v>
      </c>
      <c r="D63" s="43" t="s">
        <v>3</v>
      </c>
      <c r="E63" s="29">
        <v>3</v>
      </c>
    </row>
    <row r="65" spans="2:7">
      <c r="B65" s="27">
        <f>MAX(B$11:B64)+1</f>
        <v>22</v>
      </c>
      <c r="C65" s="32" t="s">
        <v>197</v>
      </c>
      <c r="D65" s="8"/>
      <c r="E65" s="8"/>
      <c r="F65" s="8"/>
      <c r="G65" s="8"/>
    </row>
    <row r="66" spans="2:7">
      <c r="C66" s="32" t="s">
        <v>208</v>
      </c>
      <c r="D66" s="8" t="s">
        <v>3</v>
      </c>
      <c r="E66" s="8">
        <v>12</v>
      </c>
      <c r="F66" s="8"/>
    </row>
    <row r="67" spans="2:7" ht="25.5">
      <c r="C67" s="32" t="s">
        <v>213</v>
      </c>
      <c r="D67" s="8" t="s">
        <v>3</v>
      </c>
      <c r="E67" s="8">
        <v>4</v>
      </c>
      <c r="F67" s="8"/>
    </row>
    <row r="68" spans="2:7">
      <c r="C68" s="32" t="s">
        <v>209</v>
      </c>
      <c r="D68" s="43" t="s">
        <v>3</v>
      </c>
      <c r="E68" s="29">
        <v>3</v>
      </c>
    </row>
    <row r="69" spans="2:7" ht="25.5">
      <c r="C69" s="32" t="s">
        <v>214</v>
      </c>
      <c r="D69" s="43" t="s">
        <v>3</v>
      </c>
      <c r="E69" s="29">
        <v>1</v>
      </c>
    </row>
    <row r="70" spans="2:7">
      <c r="C70" s="32" t="s">
        <v>215</v>
      </c>
      <c r="D70" s="43" t="s">
        <v>3</v>
      </c>
      <c r="E70" s="29">
        <v>1</v>
      </c>
    </row>
    <row r="71" spans="2:7">
      <c r="C71" s="32" t="s">
        <v>207</v>
      </c>
      <c r="D71" s="43" t="s">
        <v>3</v>
      </c>
      <c r="E71" s="29">
        <v>2</v>
      </c>
    </row>
    <row r="72" spans="2:7">
      <c r="C72" s="32" t="s">
        <v>210</v>
      </c>
      <c r="D72" s="43" t="s">
        <v>3</v>
      </c>
      <c r="E72" s="29">
        <v>1</v>
      </c>
    </row>
    <row r="74" spans="2:7" ht="25.5">
      <c r="B74" s="27">
        <f>MAX(B$11:B73)+1</f>
        <v>23</v>
      </c>
      <c r="C74" s="32" t="s">
        <v>211</v>
      </c>
      <c r="D74" s="43" t="s">
        <v>3</v>
      </c>
      <c r="E74" s="29">
        <v>3</v>
      </c>
    </row>
    <row r="76" spans="2:7" ht="25.5">
      <c r="B76" s="27">
        <f>MAX(B$11:B75)+1</f>
        <v>24</v>
      </c>
      <c r="C76" s="32" t="s">
        <v>196</v>
      </c>
      <c r="D76" s="43" t="s">
        <v>3</v>
      </c>
      <c r="E76" s="29">
        <v>42</v>
      </c>
    </row>
    <row r="78" spans="2:7" ht="25.5">
      <c r="B78" s="27">
        <f>MAX(B$11:B77)+1</f>
        <v>25</v>
      </c>
      <c r="C78" s="32" t="s">
        <v>198</v>
      </c>
      <c r="D78" s="43" t="s">
        <v>3</v>
      </c>
      <c r="E78" s="29">
        <v>8</v>
      </c>
    </row>
    <row r="80" spans="2:7" ht="38.25">
      <c r="B80" s="27">
        <f>MAX(B$11:B79)+1</f>
        <v>26</v>
      </c>
      <c r="C80" s="12" t="s">
        <v>45</v>
      </c>
      <c r="D80" s="44" t="s">
        <v>3</v>
      </c>
      <c r="E80" s="33">
        <v>1</v>
      </c>
      <c r="F80" s="34"/>
    </row>
    <row r="81" spans="2:5">
      <c r="C81" s="8"/>
      <c r="E81" s="8"/>
    </row>
    <row r="82" spans="2:5">
      <c r="B82" s="27">
        <f>MAX(B$11:B81)+1</f>
        <v>27</v>
      </c>
      <c r="C82" s="8" t="s">
        <v>44</v>
      </c>
      <c r="D82" s="43" t="s">
        <v>0</v>
      </c>
      <c r="E82" s="8">
        <v>1</v>
      </c>
    </row>
    <row r="83" spans="2:5">
      <c r="C83" s="28"/>
    </row>
    <row r="84" spans="2:5" ht="267.75">
      <c r="B84" s="27">
        <f>MAX(B$11:B83)+1</f>
        <v>28</v>
      </c>
      <c r="C84" s="32" t="s">
        <v>244</v>
      </c>
      <c r="D84" s="43" t="s">
        <v>0</v>
      </c>
      <c r="E84" s="29">
        <v>1</v>
      </c>
    </row>
    <row r="86" spans="2:5" ht="204">
      <c r="B86" s="27">
        <f>MAX(B$11:B85)+1</f>
        <v>29</v>
      </c>
      <c r="C86" s="32" t="s">
        <v>321</v>
      </c>
      <c r="D86" s="43" t="s">
        <v>0</v>
      </c>
      <c r="E86" s="29">
        <v>1</v>
      </c>
    </row>
    <row r="88" spans="2:5" ht="102">
      <c r="B88" s="27">
        <f>MAX(B$11:B87)+1</f>
        <v>30</v>
      </c>
      <c r="C88" s="32" t="s">
        <v>203</v>
      </c>
      <c r="D88" s="43" t="s">
        <v>0</v>
      </c>
      <c r="E88" s="29">
        <v>1</v>
      </c>
    </row>
    <row r="90" spans="2:5" ht="204">
      <c r="B90" s="27">
        <f>MAX(B$11:B89)+1</f>
        <v>31</v>
      </c>
      <c r="C90" s="32" t="s">
        <v>322</v>
      </c>
      <c r="D90" s="43" t="s">
        <v>0</v>
      </c>
      <c r="E90" s="29">
        <v>1</v>
      </c>
    </row>
    <row r="92" spans="2:5" ht="204">
      <c r="B92" s="27">
        <f>MAX(B$11:B91)+1</f>
        <v>32</v>
      </c>
      <c r="C92" s="32" t="s">
        <v>323</v>
      </c>
      <c r="D92" s="43" t="s">
        <v>0</v>
      </c>
      <c r="E92" s="29">
        <v>1</v>
      </c>
    </row>
    <row r="94" spans="2:5" ht="204">
      <c r="B94" s="27">
        <f>MAX(B$11:B93)+1</f>
        <v>33</v>
      </c>
      <c r="C94" s="32" t="s">
        <v>324</v>
      </c>
      <c r="D94" s="43" t="s">
        <v>0</v>
      </c>
      <c r="E94" s="29">
        <v>1</v>
      </c>
    </row>
    <row r="96" spans="2:5" ht="114.75">
      <c r="B96" s="27">
        <f>MAX(B$11:B95)+1</f>
        <v>34</v>
      </c>
      <c r="C96" s="31" t="s">
        <v>298</v>
      </c>
      <c r="D96" s="43" t="s">
        <v>3</v>
      </c>
      <c r="E96" s="29">
        <v>1</v>
      </c>
    </row>
    <row r="98" spans="1:7" ht="13.5" thickBot="1">
      <c r="A98" s="35"/>
      <c r="B98" s="36"/>
      <c r="C98" s="37" t="str">
        <f>CONCATENATE(B10," ",C10," - SKUPAJ:")</f>
        <v>XXV. MALI STUDIO - SKUPAJ:</v>
      </c>
      <c r="D98" s="37"/>
      <c r="E98" s="37"/>
      <c r="F98" s="53"/>
      <c r="G98" s="38"/>
    </row>
    <row r="99" spans="1:7">
      <c r="A99" s="45"/>
      <c r="B99" s="46"/>
      <c r="C99" s="47"/>
      <c r="D99" s="47"/>
      <c r="E99" s="47"/>
      <c r="F99" s="54"/>
      <c r="G99" s="48"/>
    </row>
    <row r="100" spans="1:7">
      <c r="A100" s="45"/>
      <c r="B100" s="46"/>
      <c r="C100" s="47"/>
      <c r="D100" s="47"/>
      <c r="E100" s="47"/>
      <c r="F100" s="54"/>
      <c r="G100" s="48"/>
    </row>
    <row r="101" spans="1:7">
      <c r="A101" s="45"/>
      <c r="B101" s="46"/>
      <c r="C101" s="47"/>
      <c r="D101" s="47"/>
      <c r="E101" s="47"/>
      <c r="F101" s="54"/>
      <c r="G101" s="48"/>
    </row>
    <row r="102" spans="1:7">
      <c r="A102" s="45"/>
      <c r="B102" s="46"/>
      <c r="C102" s="47"/>
      <c r="D102" s="47"/>
      <c r="E102" s="47"/>
      <c r="F102" s="54"/>
      <c r="G102" s="48"/>
    </row>
    <row r="103" spans="1:7">
      <c r="A103" s="45"/>
      <c r="B103" s="46"/>
      <c r="C103" s="47"/>
      <c r="D103" s="47"/>
      <c r="E103" s="47"/>
      <c r="F103" s="54"/>
      <c r="G103" s="48"/>
    </row>
  </sheetData>
  <pageMargins left="0.70866141732283472" right="0.70866141732283472" top="0.74803149606299213" bottom="0.74803149606299213" header="0.31496062992125984" footer="0.31496062992125984"/>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opLeftCell="A23" zoomScale="85" zoomScaleNormal="85" workbookViewId="0">
      <selection activeCell="F14" sqref="F14"/>
    </sheetView>
  </sheetViews>
  <sheetFormatPr defaultRowHeight="12.75"/>
  <cols>
    <col min="1" max="1" width="2.375" style="8" customWidth="1"/>
    <col min="2" max="2" width="4.5" style="27" customWidth="1"/>
    <col min="3" max="3" width="47.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199</v>
      </c>
      <c r="C10" s="25" t="s">
        <v>200</v>
      </c>
      <c r="D10" s="42"/>
      <c r="E10" s="26"/>
      <c r="F10" s="52"/>
      <c r="G10" s="58"/>
    </row>
    <row r="12" spans="1:7">
      <c r="C12" s="28" t="s">
        <v>38</v>
      </c>
    </row>
    <row r="14" spans="1:7" ht="25.5">
      <c r="B14" s="27">
        <v>1</v>
      </c>
      <c r="C14" s="31" t="s">
        <v>141</v>
      </c>
    </row>
    <row r="15" spans="1:7">
      <c r="C15" s="32" t="s">
        <v>17</v>
      </c>
      <c r="D15" s="43" t="s">
        <v>2</v>
      </c>
      <c r="E15" s="29">
        <v>50</v>
      </c>
    </row>
    <row r="17" spans="2:5" ht="25.5">
      <c r="B17" s="27">
        <f>MAX(B$11:B16)+1</f>
        <v>2</v>
      </c>
      <c r="C17" s="31" t="s">
        <v>16</v>
      </c>
    </row>
    <row r="18" spans="2:5">
      <c r="C18" s="32" t="s">
        <v>17</v>
      </c>
      <c r="D18" s="43" t="s">
        <v>2</v>
      </c>
      <c r="E18" s="29">
        <v>50</v>
      </c>
    </row>
    <row r="19" spans="2:5">
      <c r="C19" s="32" t="s">
        <v>18</v>
      </c>
      <c r="D19" s="43" t="s">
        <v>2</v>
      </c>
      <c r="E19" s="29">
        <v>3800</v>
      </c>
    </row>
    <row r="20" spans="2:5">
      <c r="C20" s="32" t="s">
        <v>103</v>
      </c>
      <c r="D20" s="43" t="s">
        <v>2</v>
      </c>
      <c r="E20" s="29">
        <v>5</v>
      </c>
    </row>
    <row r="21" spans="2:5">
      <c r="C21" s="28"/>
    </row>
    <row r="22" spans="2:5" ht="51">
      <c r="B22" s="27">
        <f>MAX(B$11:B21)+1</f>
        <v>3</v>
      </c>
      <c r="C22" s="31" t="s">
        <v>34</v>
      </c>
    </row>
    <row r="23" spans="2:5">
      <c r="C23" s="32" t="s">
        <v>20</v>
      </c>
      <c r="D23" s="43" t="s">
        <v>2</v>
      </c>
      <c r="E23" s="29">
        <v>50</v>
      </c>
    </row>
    <row r="24" spans="2:5">
      <c r="C24" s="32" t="s">
        <v>21</v>
      </c>
      <c r="D24" s="43" t="s">
        <v>2</v>
      </c>
      <c r="E24" s="29">
        <v>20</v>
      </c>
    </row>
    <row r="25" spans="2:5">
      <c r="C25" s="28"/>
    </row>
    <row r="26" spans="2:5" ht="25.5">
      <c r="B26" s="27">
        <f>MAX(B$11:B25)+1</f>
        <v>4</v>
      </c>
      <c r="C26" s="32" t="s">
        <v>189</v>
      </c>
      <c r="D26" s="43" t="s">
        <v>2</v>
      </c>
      <c r="E26" s="29">
        <v>850</v>
      </c>
    </row>
    <row r="27" spans="2:5">
      <c r="C27" s="28"/>
    </row>
    <row r="28" spans="2:5" ht="25.5">
      <c r="B28" s="27">
        <f>MAX(B$11:B27)+1</f>
        <v>5</v>
      </c>
      <c r="C28" s="32" t="s">
        <v>190</v>
      </c>
      <c r="D28" s="43" t="s">
        <v>2</v>
      </c>
      <c r="E28" s="29">
        <v>600</v>
      </c>
    </row>
    <row r="30" spans="2:5" ht="25.5">
      <c r="B30" s="27">
        <f>MAX(B$11:B29)+1</f>
        <v>6</v>
      </c>
      <c r="C30" s="32" t="s">
        <v>191</v>
      </c>
      <c r="D30" s="43" t="s">
        <v>2</v>
      </c>
      <c r="E30" s="29">
        <v>400</v>
      </c>
    </row>
    <row r="31" spans="2:5">
      <c r="C31" s="28"/>
    </row>
    <row r="32" spans="2:5" ht="38.25">
      <c r="B32" s="27">
        <f>MAX(B$11:B31)+1</f>
        <v>7</v>
      </c>
      <c r="C32" s="32" t="s">
        <v>268</v>
      </c>
      <c r="D32" s="43" t="s">
        <v>2</v>
      </c>
      <c r="E32" s="29">
        <v>50</v>
      </c>
    </row>
    <row r="33" spans="2:10">
      <c r="I33" s="64"/>
      <c r="J33" s="64"/>
    </row>
    <row r="34" spans="2:10" ht="38.25">
      <c r="B34" s="27">
        <f>MAX(B$11:B32)+1</f>
        <v>8</v>
      </c>
      <c r="C34" s="32" t="s">
        <v>150</v>
      </c>
      <c r="D34" s="43" t="s">
        <v>2</v>
      </c>
      <c r="E34" s="29">
        <v>400</v>
      </c>
    </row>
    <row r="36" spans="2:10" ht="38.25">
      <c r="B36" s="27">
        <f>MAX(B$11:B34)+1</f>
        <v>9</v>
      </c>
      <c r="C36" s="32" t="s">
        <v>212</v>
      </c>
      <c r="D36" s="43" t="s">
        <v>2</v>
      </c>
      <c r="E36" s="29">
        <v>25</v>
      </c>
    </row>
    <row r="37" spans="2:10">
      <c r="C37" s="28"/>
    </row>
    <row r="38" spans="2:10" ht="38.25">
      <c r="B38" s="27">
        <f>MAX(B$11:B37)+1</f>
        <v>10</v>
      </c>
      <c r="C38" s="32" t="s">
        <v>204</v>
      </c>
      <c r="D38" s="43" t="s">
        <v>2</v>
      </c>
      <c r="E38" s="29">
        <v>20</v>
      </c>
    </row>
    <row r="39" spans="2:10">
      <c r="C39" s="28"/>
    </row>
    <row r="40" spans="2:10" ht="38.25">
      <c r="B40" s="27">
        <f>MAX(B$11:B39)+1</f>
        <v>11</v>
      </c>
      <c r="C40" s="32" t="s">
        <v>205</v>
      </c>
      <c r="D40" s="43" t="s">
        <v>2</v>
      </c>
      <c r="E40" s="29">
        <v>110</v>
      </c>
    </row>
    <row r="41" spans="2:10">
      <c r="C41" s="28"/>
    </row>
    <row r="42" spans="2:10" ht="38.25">
      <c r="B42" s="27">
        <f>MAX(B$11:B41)+1</f>
        <v>12</v>
      </c>
      <c r="C42" s="32" t="s">
        <v>206</v>
      </c>
      <c r="D42" s="43" t="s">
        <v>2</v>
      </c>
      <c r="E42" s="29">
        <v>5</v>
      </c>
    </row>
    <row r="43" spans="2:10">
      <c r="C43" s="28"/>
    </row>
    <row r="44" spans="2:10" ht="38.25">
      <c r="B44" s="27">
        <f>MAX(B$11:B43)+1</f>
        <v>13</v>
      </c>
      <c r="C44" s="32" t="s">
        <v>192</v>
      </c>
      <c r="D44" s="43" t="s">
        <v>2</v>
      </c>
      <c r="E44" s="29">
        <v>60</v>
      </c>
    </row>
    <row r="45" spans="2:10">
      <c r="C45" s="28"/>
    </row>
    <row r="46" spans="2:10" ht="38.25">
      <c r="B46" s="27">
        <f>MAX(B$11:B45)+1</f>
        <v>14</v>
      </c>
      <c r="C46" s="32" t="s">
        <v>194</v>
      </c>
      <c r="D46" s="43" t="s">
        <v>2</v>
      </c>
      <c r="E46" s="29">
        <v>120</v>
      </c>
    </row>
    <row r="47" spans="2:10">
      <c r="C47" s="28"/>
    </row>
    <row r="48" spans="2:10" ht="38.25">
      <c r="B48" s="27">
        <f>MAX(B$11:B47)+1</f>
        <v>15</v>
      </c>
      <c r="C48" s="32" t="s">
        <v>193</v>
      </c>
      <c r="D48" s="43" t="s">
        <v>2</v>
      </c>
      <c r="E48" s="29">
        <v>20</v>
      </c>
    </row>
    <row r="49" spans="2:5">
      <c r="C49" s="28"/>
    </row>
    <row r="50" spans="2:5" ht="38.25">
      <c r="B50" s="27">
        <f>MAX(B$11:B49)+1</f>
        <v>16</v>
      </c>
      <c r="C50" s="32" t="s">
        <v>62</v>
      </c>
    </row>
    <row r="51" spans="2:5">
      <c r="C51" s="32" t="s">
        <v>64</v>
      </c>
      <c r="D51" s="43" t="s">
        <v>2</v>
      </c>
      <c r="E51" s="29">
        <v>50</v>
      </c>
    </row>
    <row r="52" spans="2:5">
      <c r="C52" s="32" t="s">
        <v>65</v>
      </c>
      <c r="D52" s="43" t="s">
        <v>2</v>
      </c>
      <c r="E52" s="29">
        <v>50</v>
      </c>
    </row>
    <row r="53" spans="2:5">
      <c r="C53" s="28"/>
    </row>
    <row r="54" spans="2:5" ht="25.5">
      <c r="B54" s="27">
        <f>MAX(B$11:B53)+1</f>
        <v>17</v>
      </c>
      <c r="C54" s="32" t="s">
        <v>66</v>
      </c>
    </row>
    <row r="55" spans="2:5">
      <c r="C55" s="32" t="s">
        <v>63</v>
      </c>
      <c r="D55" s="43" t="s">
        <v>2</v>
      </c>
      <c r="E55" s="29">
        <v>50</v>
      </c>
    </row>
    <row r="56" spans="2:5">
      <c r="C56" s="32" t="s">
        <v>67</v>
      </c>
      <c r="D56" s="43" t="s">
        <v>2</v>
      </c>
      <c r="E56" s="29">
        <v>50</v>
      </c>
    </row>
    <row r="57" spans="2:5">
      <c r="C57" s="28"/>
    </row>
    <row r="58" spans="2:5">
      <c r="B58" s="27">
        <f>MAX(B$11:B57)+1</f>
        <v>18</v>
      </c>
      <c r="C58" s="32" t="s">
        <v>4</v>
      </c>
      <c r="D58" s="43" t="s">
        <v>3</v>
      </c>
      <c r="E58" s="29">
        <v>20</v>
      </c>
    </row>
    <row r="59" spans="2:5">
      <c r="C59" s="28"/>
    </row>
    <row r="60" spans="2:5" ht="25.5">
      <c r="B60" s="27">
        <f>MAX(B$11:B59)+1</f>
        <v>19</v>
      </c>
      <c r="C60" s="32" t="s">
        <v>36</v>
      </c>
      <c r="D60" s="43" t="s">
        <v>3</v>
      </c>
      <c r="E60" s="29">
        <v>1</v>
      </c>
    </row>
    <row r="61" spans="2:5">
      <c r="C61" s="28"/>
    </row>
    <row r="62" spans="2:5" ht="25.5">
      <c r="B62" s="27">
        <f>MAX(B$11:B61)+1</f>
        <v>20</v>
      </c>
      <c r="C62" s="31" t="s">
        <v>35</v>
      </c>
      <c r="D62" s="43" t="s">
        <v>3</v>
      </c>
      <c r="E62" s="29">
        <v>2</v>
      </c>
    </row>
    <row r="63" spans="2:5">
      <c r="C63" s="28"/>
    </row>
    <row r="64" spans="2:5" ht="25.5">
      <c r="B64" s="27">
        <f>MAX(B$11:B63)+1</f>
        <v>21</v>
      </c>
      <c r="C64" s="32" t="s">
        <v>31</v>
      </c>
      <c r="D64" s="43" t="s">
        <v>3</v>
      </c>
      <c r="E64" s="29">
        <v>48</v>
      </c>
    </row>
    <row r="65" spans="2:7">
      <c r="C65" s="28"/>
    </row>
    <row r="66" spans="2:7" ht="25.5">
      <c r="B66" s="27">
        <f>MAX(B$11:B65)+1</f>
        <v>22</v>
      </c>
      <c r="C66" s="32" t="s">
        <v>30</v>
      </c>
      <c r="D66" s="43" t="s">
        <v>3</v>
      </c>
      <c r="E66" s="29">
        <v>36</v>
      </c>
    </row>
    <row r="68" spans="2:7" ht="25.5">
      <c r="B68" s="27">
        <f>MAX(B$11:B67)+1</f>
        <v>23</v>
      </c>
      <c r="C68" s="32" t="s">
        <v>39</v>
      </c>
      <c r="D68" s="43" t="s">
        <v>3</v>
      </c>
      <c r="E68" s="29">
        <v>5</v>
      </c>
    </row>
    <row r="70" spans="2:7">
      <c r="B70" s="27">
        <f>MAX(B$11:B69)+1</f>
        <v>24</v>
      </c>
      <c r="C70" s="32" t="s">
        <v>197</v>
      </c>
      <c r="D70" s="8"/>
      <c r="E70" s="8"/>
      <c r="F70" s="8"/>
      <c r="G70" s="8"/>
    </row>
    <row r="71" spans="2:7">
      <c r="C71" s="32" t="s">
        <v>208</v>
      </c>
      <c r="D71" s="8" t="s">
        <v>3</v>
      </c>
      <c r="E71" s="8">
        <v>18</v>
      </c>
      <c r="F71" s="8"/>
    </row>
    <row r="72" spans="2:7" ht="25.5">
      <c r="C72" s="32" t="s">
        <v>213</v>
      </c>
      <c r="D72" s="8" t="s">
        <v>3</v>
      </c>
      <c r="E72" s="8">
        <v>6</v>
      </c>
      <c r="F72" s="8"/>
    </row>
    <row r="73" spans="2:7">
      <c r="C73" s="32" t="s">
        <v>209</v>
      </c>
      <c r="D73" s="43" t="s">
        <v>3</v>
      </c>
      <c r="E73" s="29">
        <v>3</v>
      </c>
    </row>
    <row r="74" spans="2:7" ht="25.5">
      <c r="C74" s="32" t="s">
        <v>214</v>
      </c>
      <c r="D74" s="43" t="s">
        <v>3</v>
      </c>
      <c r="E74" s="29">
        <v>1</v>
      </c>
    </row>
    <row r="75" spans="2:7">
      <c r="C75" s="32" t="s">
        <v>215</v>
      </c>
      <c r="D75" s="43" t="s">
        <v>3</v>
      </c>
      <c r="E75" s="29">
        <v>1</v>
      </c>
    </row>
    <row r="76" spans="2:7">
      <c r="C76" s="32" t="s">
        <v>207</v>
      </c>
      <c r="D76" s="43" t="s">
        <v>3</v>
      </c>
      <c r="E76" s="29">
        <v>2</v>
      </c>
    </row>
    <row r="77" spans="2:7">
      <c r="C77" s="32" t="s">
        <v>210</v>
      </c>
      <c r="D77" s="43" t="s">
        <v>3</v>
      </c>
      <c r="E77" s="29">
        <v>1</v>
      </c>
    </row>
    <row r="79" spans="2:7" ht="25.5">
      <c r="B79" s="27">
        <f>MAX(B$11:B78)+1</f>
        <v>25</v>
      </c>
      <c r="C79" s="32" t="s">
        <v>196</v>
      </c>
      <c r="D79" s="43" t="s">
        <v>3</v>
      </c>
      <c r="E79" s="29">
        <v>49</v>
      </c>
    </row>
    <row r="81" spans="2:14" ht="25.5">
      <c r="B81" s="27">
        <f>MAX(B$11:B80)+1</f>
        <v>26</v>
      </c>
      <c r="C81" s="32" t="s">
        <v>198</v>
      </c>
      <c r="D81" s="43" t="s">
        <v>3</v>
      </c>
      <c r="E81" s="29">
        <v>12</v>
      </c>
    </row>
    <row r="83" spans="2:14" ht="38.25">
      <c r="B83" s="27">
        <f>MAX(B$11:B82)+1</f>
        <v>27</v>
      </c>
      <c r="C83" s="12" t="s">
        <v>45</v>
      </c>
      <c r="D83" s="44" t="s">
        <v>3</v>
      </c>
      <c r="E83" s="33">
        <v>1</v>
      </c>
      <c r="F83" s="34"/>
    </row>
    <row r="84" spans="2:14">
      <c r="C84" s="8"/>
      <c r="E84" s="8"/>
    </row>
    <row r="85" spans="2:14">
      <c r="B85" s="27">
        <f>MAX(B$11:B84)+1</f>
        <v>28</v>
      </c>
      <c r="C85" s="8" t="s">
        <v>44</v>
      </c>
      <c r="D85" s="43" t="s">
        <v>0</v>
      </c>
      <c r="E85" s="8">
        <v>1</v>
      </c>
    </row>
    <row r="86" spans="2:14">
      <c r="C86" s="28"/>
    </row>
    <row r="87" spans="2:14" ht="293.25">
      <c r="B87" s="27">
        <f>MAX(B$11:B86)+1</f>
        <v>29</v>
      </c>
      <c r="C87" s="32" t="s">
        <v>245</v>
      </c>
      <c r="D87" s="43" t="s">
        <v>0</v>
      </c>
      <c r="E87" s="29">
        <v>1</v>
      </c>
    </row>
    <row r="89" spans="2:14" ht="255">
      <c r="B89" s="27">
        <f>MAX(B$11:B88)+1</f>
        <v>30</v>
      </c>
      <c r="C89" s="32" t="s">
        <v>246</v>
      </c>
      <c r="D89" s="43" t="s">
        <v>0</v>
      </c>
      <c r="E89" s="29">
        <v>1</v>
      </c>
      <c r="N89" s="65"/>
    </row>
    <row r="91" spans="2:14" ht="102">
      <c r="B91" s="27">
        <f>MAX(B$11:B90)+1</f>
        <v>31</v>
      </c>
      <c r="C91" s="32" t="s">
        <v>216</v>
      </c>
      <c r="D91" s="43" t="s">
        <v>0</v>
      </c>
      <c r="E91" s="29">
        <v>1</v>
      </c>
    </row>
    <row r="93" spans="2:14" ht="204">
      <c r="B93" s="27">
        <f>MAX(B$11:B92)+1</f>
        <v>32</v>
      </c>
      <c r="C93" s="32" t="s">
        <v>325</v>
      </c>
      <c r="D93" s="43" t="s">
        <v>0</v>
      </c>
      <c r="E93" s="29">
        <v>1</v>
      </c>
    </row>
    <row r="95" spans="2:14" ht="204">
      <c r="B95" s="27">
        <f>MAX(B$11:B94)+1</f>
        <v>33</v>
      </c>
      <c r="C95" s="32" t="s">
        <v>248</v>
      </c>
      <c r="D95" s="43" t="s">
        <v>0</v>
      </c>
      <c r="E95" s="29">
        <v>1</v>
      </c>
    </row>
    <row r="97" spans="1:7" ht="114.75">
      <c r="B97" s="27">
        <f>MAX(B$11:B96)+1</f>
        <v>34</v>
      </c>
      <c r="C97" s="31" t="s">
        <v>298</v>
      </c>
      <c r="D97" s="43" t="s">
        <v>3</v>
      </c>
      <c r="E97" s="29">
        <v>1</v>
      </c>
    </row>
    <row r="99" spans="1:7" ht="13.5" thickBot="1">
      <c r="A99" s="35"/>
      <c r="B99" s="36"/>
      <c r="C99" s="37" t="str">
        <f>CONCATENATE(B10," ",C10," - SKUPAJ:")</f>
        <v>XXVI. FTV STUDIO - SKUPAJ:</v>
      </c>
      <c r="D99" s="37"/>
      <c r="E99" s="37"/>
      <c r="F99" s="53"/>
      <c r="G99" s="38"/>
    </row>
    <row r="100" spans="1:7">
      <c r="A100" s="45"/>
      <c r="B100" s="46"/>
      <c r="C100" s="47"/>
      <c r="D100" s="47"/>
      <c r="E100" s="47"/>
      <c r="F100" s="54"/>
      <c r="G100" s="48"/>
    </row>
    <row r="101" spans="1:7">
      <c r="A101" s="45"/>
      <c r="B101" s="46"/>
      <c r="C101" s="47"/>
      <c r="D101" s="47"/>
      <c r="E101" s="47"/>
      <c r="F101" s="54"/>
      <c r="G101" s="48"/>
    </row>
    <row r="102" spans="1:7">
      <c r="A102" s="45"/>
      <c r="B102" s="46"/>
      <c r="C102" s="47"/>
      <c r="D102" s="47"/>
      <c r="E102" s="47"/>
      <c r="F102" s="54"/>
      <c r="G102" s="48"/>
    </row>
    <row r="103" spans="1:7">
      <c r="A103" s="45"/>
      <c r="B103" s="46"/>
      <c r="C103" s="47"/>
      <c r="D103" s="47"/>
      <c r="E103" s="47"/>
      <c r="F103" s="54"/>
      <c r="G103" s="48"/>
    </row>
    <row r="104" spans="1:7">
      <c r="A104" s="45"/>
      <c r="B104" s="46"/>
      <c r="C104" s="47"/>
      <c r="D104" s="47"/>
      <c r="E104" s="47"/>
      <c r="F104" s="54"/>
      <c r="G104" s="48"/>
    </row>
  </sheetData>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10" sqref="D10:D20"/>
    </sheetView>
  </sheetViews>
  <sheetFormatPr defaultRowHeight="12.75"/>
  <cols>
    <col min="1" max="1" width="9" style="76"/>
    <col min="2" max="2" width="25.625" style="76" customWidth="1"/>
    <col min="3" max="3" width="9" style="76"/>
    <col min="4" max="4" width="27" style="76" customWidth="1"/>
    <col min="5" max="16384" width="9" style="76"/>
  </cols>
  <sheetData>
    <row r="1" spans="1:4">
      <c r="A1" s="4" t="s">
        <v>9</v>
      </c>
      <c r="B1" s="100"/>
      <c r="C1" s="101"/>
      <c r="D1" s="102"/>
    </row>
    <row r="2" spans="1:4">
      <c r="A2" s="4"/>
      <c r="B2" s="103"/>
      <c r="C2" s="101"/>
      <c r="D2" s="102"/>
    </row>
    <row r="3" spans="1:4">
      <c r="A3" s="4" t="s">
        <v>25</v>
      </c>
      <c r="B3" s="103"/>
      <c r="C3" s="101"/>
      <c r="D3" s="102"/>
    </row>
    <row r="4" spans="1:4">
      <c r="A4" s="103"/>
      <c r="B4" s="104"/>
      <c r="C4" s="101"/>
      <c r="D4" s="102"/>
    </row>
    <row r="5" spans="1:4" ht="13.5" thickBot="1">
      <c r="A5" s="105" t="s">
        <v>289</v>
      </c>
      <c r="B5" s="105"/>
      <c r="C5" s="105"/>
      <c r="D5" s="106"/>
    </row>
    <row r="6" spans="1:4">
      <c r="A6" s="103"/>
      <c r="B6" s="104"/>
      <c r="C6" s="101"/>
      <c r="D6" s="102"/>
    </row>
    <row r="7" spans="1:4">
      <c r="A7" s="107" t="s">
        <v>148</v>
      </c>
      <c r="B7" s="108"/>
      <c r="C7" s="107"/>
      <c r="D7" s="109"/>
    </row>
    <row r="8" spans="1:4">
      <c r="A8" s="84"/>
      <c r="B8" s="85"/>
      <c r="C8" s="86"/>
      <c r="D8" s="87"/>
    </row>
    <row r="9" spans="1:4">
      <c r="A9" s="88"/>
      <c r="B9" s="89"/>
      <c r="C9" s="90"/>
      <c r="D9" s="91"/>
    </row>
    <row r="10" spans="1:4" s="122" customFormat="1" ht="20.100000000000001" customHeight="1">
      <c r="A10" s="166" t="str">
        <f>'I-BV'!B$10&amp;" "&amp;'I-BV'!$C$10</f>
        <v>I. BALETNA VADNICA</v>
      </c>
      <c r="B10" s="166"/>
      <c r="C10" s="166"/>
      <c r="D10" s="167"/>
    </row>
    <row r="11" spans="1:4" s="122" customFormat="1" ht="20.100000000000001" customHeight="1">
      <c r="A11" s="125" t="str">
        <f>'I-SO1'!B$10&amp;" "&amp;'I-SO1'!$C$10</f>
        <v>II. ŠTUDIJSKI ODER 1</v>
      </c>
      <c r="B11" s="125"/>
      <c r="C11" s="125"/>
      <c r="D11" s="126"/>
    </row>
    <row r="12" spans="1:4" s="122" customFormat="1" ht="20.100000000000001" customHeight="1">
      <c r="A12" s="125" t="str">
        <f>'I-PG1'!B$10&amp;" "&amp;'I-PG1'!$C$10</f>
        <v>III. Predavalnica GLR 1</v>
      </c>
      <c r="B12" s="127"/>
      <c r="C12" s="127"/>
      <c r="D12" s="126"/>
    </row>
    <row r="13" spans="1:4" s="122" customFormat="1" ht="20.100000000000001" customHeight="1">
      <c r="A13" s="125" t="str">
        <f>'I-SO2'!B$10&amp;" "&amp;'I-SO2'!$C$10</f>
        <v>IV. ŠTUDIJSKI ODER 2</v>
      </c>
      <c r="B13" s="125"/>
      <c r="C13" s="125"/>
      <c r="D13" s="126"/>
    </row>
    <row r="14" spans="1:4" s="122" customFormat="1" ht="20.100000000000001" customHeight="1">
      <c r="A14" s="125" t="str">
        <f>'I-GV'!B$10&amp;" "&amp;'I-GV'!$C$10</f>
        <v>V. GLASBENA VADNICA</v>
      </c>
      <c r="B14" s="125"/>
      <c r="C14" s="125"/>
      <c r="D14" s="126"/>
    </row>
    <row r="15" spans="1:4" s="122" customFormat="1" ht="20.100000000000001" customHeight="1">
      <c r="A15" s="169" t="str">
        <f>'I-SO4'!B$10&amp;" "&amp;'I-SO4'!$C$10</f>
        <v>VI. ŠTUDIJSKI ODER 4</v>
      </c>
      <c r="B15" s="169"/>
      <c r="C15" s="169"/>
      <c r="D15" s="170"/>
    </row>
    <row r="16" spans="1:4" s="122" customFormat="1" ht="20.100000000000001" customHeight="1">
      <c r="A16" s="169" t="str">
        <f>'I-SO3'!B$10&amp;" "&amp;'I-SO3'!$C$10</f>
        <v>VII. ŠTUDIJSKI ODER 3</v>
      </c>
      <c r="B16" s="169"/>
      <c r="C16" s="169"/>
      <c r="D16" s="170"/>
    </row>
    <row r="17" spans="1:4" s="122" customFormat="1" ht="20.100000000000001" customHeight="1">
      <c r="A17" s="169" t="str">
        <f>'I-SO5'!B$10&amp;" "&amp;'I-SO5'!$C$10</f>
        <v>VIII. ŠTUDIJSKI ODER 5</v>
      </c>
      <c r="B17" s="169"/>
      <c r="C17" s="169"/>
      <c r="D17" s="170"/>
    </row>
    <row r="18" spans="1:4" s="122" customFormat="1" ht="20.100000000000001" customHeight="1">
      <c r="A18" s="125" t="str">
        <f>'I-SCOB'!B$10&amp;" "&amp;'I-SCOB'!$C$10</f>
        <v>IX. Predavalnica SCOB</v>
      </c>
      <c r="B18" s="127"/>
      <c r="C18" s="127"/>
      <c r="D18" s="126"/>
    </row>
    <row r="19" spans="1:4" s="122" customFormat="1" ht="20.100000000000001" customHeight="1">
      <c r="A19" s="128" t="str">
        <f>'I-GLD'!B$10&amp;" "&amp;'I-GLD'!$C$10</f>
        <v>X. Gledališka dvorana</v>
      </c>
      <c r="B19" s="128"/>
      <c r="C19" s="128"/>
      <c r="D19" s="129"/>
    </row>
    <row r="20" spans="1:4" ht="13.5" thickBot="1">
      <c r="A20" s="110"/>
      <c r="B20" s="111"/>
      <c r="C20" s="112"/>
      <c r="D20" s="113"/>
    </row>
    <row r="21" spans="1:4" ht="13.5" thickTop="1">
      <c r="A21" s="114"/>
      <c r="B21" s="115"/>
      <c r="C21" s="116"/>
      <c r="D21" s="117"/>
    </row>
    <row r="22" spans="1:4">
      <c r="A22" s="118"/>
      <c r="B22" s="119"/>
      <c r="C22" s="120" t="s">
        <v>287</v>
      </c>
      <c r="D22" s="121">
        <f>SUM(D10:D20)</f>
        <v>0</v>
      </c>
    </row>
  </sheetData>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25" zoomScale="85" zoomScaleNormal="85" workbookViewId="0">
      <selection activeCell="F14" sqref="F14"/>
    </sheetView>
  </sheetViews>
  <sheetFormatPr defaultRowHeight="12.75"/>
  <cols>
    <col min="1" max="1" width="2.375" style="8" customWidth="1"/>
    <col min="2" max="2" width="5.125" style="27" customWidth="1"/>
    <col min="3" max="3" width="46.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201</v>
      </c>
      <c r="C10" s="25" t="s">
        <v>202</v>
      </c>
      <c r="D10" s="42"/>
      <c r="E10" s="26"/>
      <c r="F10" s="52"/>
      <c r="G10" s="58"/>
    </row>
    <row r="12" spans="1:7">
      <c r="C12" s="28" t="s">
        <v>38</v>
      </c>
    </row>
    <row r="14" spans="1:7" ht="51">
      <c r="B14" s="27">
        <f>MAX(B$11:B13)+1</f>
        <v>1</v>
      </c>
      <c r="C14" s="32" t="s">
        <v>267</v>
      </c>
      <c r="D14" s="43" t="s">
        <v>2</v>
      </c>
      <c r="E14" s="29">
        <v>120</v>
      </c>
    </row>
    <row r="15" spans="1:7">
      <c r="C15" s="28"/>
    </row>
    <row r="16" spans="1:7" ht="38.25">
      <c r="B16" s="27">
        <f>MAX(B$11:B15)+1</f>
        <v>2</v>
      </c>
      <c r="C16" s="32" t="s">
        <v>87</v>
      </c>
      <c r="D16" s="43" t="s">
        <v>2</v>
      </c>
      <c r="E16" s="29">
        <v>6000</v>
      </c>
    </row>
    <row r="17" spans="2:10">
      <c r="C17" s="28"/>
    </row>
    <row r="18" spans="2:10" ht="38.25">
      <c r="B18" s="27">
        <f>MAX(B$11:B17)+1</f>
        <v>3</v>
      </c>
      <c r="C18" s="32" t="s">
        <v>150</v>
      </c>
      <c r="D18" s="43" t="s">
        <v>2</v>
      </c>
      <c r="E18" s="29">
        <v>800</v>
      </c>
    </row>
    <row r="19" spans="2:10">
      <c r="C19" s="28"/>
    </row>
    <row r="20" spans="2:10" ht="38.25">
      <c r="B20" s="27">
        <f>MAX(B$11:B18)+1</f>
        <v>4</v>
      </c>
      <c r="C20" s="32" t="s">
        <v>212</v>
      </c>
      <c r="D20" s="43" t="s">
        <v>2</v>
      </c>
      <c r="E20" s="29">
        <v>800</v>
      </c>
    </row>
    <row r="21" spans="2:10">
      <c r="C21" s="28"/>
    </row>
    <row r="22" spans="2:10" ht="25.5">
      <c r="B22" s="27">
        <f>MAX(B$11:B20)+1</f>
        <v>5</v>
      </c>
      <c r="C22" s="32" t="s">
        <v>249</v>
      </c>
      <c r="D22" s="43" t="s">
        <v>2</v>
      </c>
      <c r="E22" s="29">
        <v>400</v>
      </c>
    </row>
    <row r="24" spans="2:10" ht="38.25">
      <c r="B24" s="27">
        <f>MAX(B$11:B23)+1</f>
        <v>6</v>
      </c>
      <c r="C24" s="32" t="s">
        <v>312</v>
      </c>
      <c r="D24" s="43" t="s">
        <v>2</v>
      </c>
      <c r="E24" s="29">
        <v>200</v>
      </c>
    </row>
    <row r="26" spans="2:10" ht="38.25">
      <c r="B26" s="27">
        <f>MAX(B$11:B25)+1</f>
        <v>7</v>
      </c>
      <c r="C26" s="32" t="s">
        <v>194</v>
      </c>
      <c r="D26" s="43" t="s">
        <v>2</v>
      </c>
      <c r="E26" s="29">
        <v>50</v>
      </c>
    </row>
    <row r="28" spans="2:10" ht="25.5">
      <c r="B28" s="27">
        <f>MAX(B$11:B27)+1</f>
        <v>8</v>
      </c>
      <c r="C28" s="32" t="s">
        <v>251</v>
      </c>
    </row>
    <row r="29" spans="2:10">
      <c r="C29" s="66" t="s">
        <v>250</v>
      </c>
      <c r="D29" s="43" t="s">
        <v>2</v>
      </c>
      <c r="E29" s="29">
        <v>300</v>
      </c>
    </row>
    <row r="30" spans="2:10">
      <c r="J30" s="64"/>
    </row>
    <row r="31" spans="2:10" ht="38.25">
      <c r="B31" s="27">
        <f>MAX(B$11:B30)+1</f>
        <v>9</v>
      </c>
      <c r="C31" s="32" t="s">
        <v>62</v>
      </c>
    </row>
    <row r="32" spans="2:10">
      <c r="C32" s="32" t="s">
        <v>64</v>
      </c>
      <c r="D32" s="43" t="s">
        <v>2</v>
      </c>
      <c r="E32" s="29">
        <v>100</v>
      </c>
    </row>
    <row r="33" spans="1:7">
      <c r="C33" s="32" t="s">
        <v>65</v>
      </c>
      <c r="D33" s="43" t="s">
        <v>2</v>
      </c>
      <c r="E33" s="29">
        <v>100</v>
      </c>
    </row>
    <row r="34" spans="1:7">
      <c r="C34" s="28"/>
    </row>
    <row r="35" spans="1:7" ht="25.5">
      <c r="B35" s="27">
        <f>MAX(B$11:B34)+1</f>
        <v>10</v>
      </c>
      <c r="C35" s="32" t="s">
        <v>66</v>
      </c>
    </row>
    <row r="36" spans="1:7">
      <c r="C36" s="32" t="s">
        <v>63</v>
      </c>
      <c r="D36" s="43" t="s">
        <v>2</v>
      </c>
      <c r="E36" s="29">
        <v>100</v>
      </c>
    </row>
    <row r="37" spans="1:7">
      <c r="C37" s="32" t="s">
        <v>67</v>
      </c>
      <c r="D37" s="43" t="s">
        <v>2</v>
      </c>
      <c r="E37" s="29">
        <v>100</v>
      </c>
    </row>
    <row r="38" spans="1:7">
      <c r="C38" s="28"/>
    </row>
    <row r="39" spans="1:7">
      <c r="B39" s="27">
        <f>MAX(B$11:B38)+1</f>
        <v>11</v>
      </c>
      <c r="C39" s="32" t="s">
        <v>4</v>
      </c>
      <c r="D39" s="43" t="s">
        <v>3</v>
      </c>
      <c r="E39" s="29">
        <v>50</v>
      </c>
    </row>
    <row r="40" spans="1:7">
      <c r="C40" s="28"/>
    </row>
    <row r="41" spans="1:7" s="59" customFormat="1">
      <c r="A41" s="68"/>
      <c r="B41" s="3">
        <f>COUNT($A$12:B39)+1</f>
        <v>12</v>
      </c>
      <c r="C41" s="67" t="s">
        <v>252</v>
      </c>
      <c r="D41" s="74" t="s">
        <v>3</v>
      </c>
      <c r="E41" s="14">
        <v>10</v>
      </c>
      <c r="F41" s="50"/>
      <c r="G41" s="56"/>
    </row>
    <row r="42" spans="1:7" s="59" customFormat="1">
      <c r="A42" s="68"/>
      <c r="B42" s="3"/>
      <c r="C42" s="69"/>
      <c r="D42" s="72"/>
      <c r="E42" s="73"/>
      <c r="F42" s="70"/>
      <c r="G42" s="71"/>
    </row>
    <row r="43" spans="1:7" s="59" customFormat="1">
      <c r="A43" s="68"/>
      <c r="B43" s="3">
        <f>COUNT($A$12:B41)+1</f>
        <v>13</v>
      </c>
      <c r="C43" s="67" t="s">
        <v>254</v>
      </c>
      <c r="D43" s="74" t="s">
        <v>3</v>
      </c>
      <c r="E43" s="14">
        <v>10</v>
      </c>
      <c r="F43" s="50"/>
      <c r="G43" s="56"/>
    </row>
    <row r="45" spans="1:7" s="59" customFormat="1" ht="25.5">
      <c r="A45" s="68"/>
      <c r="B45" s="3">
        <f>COUNT($A$12:B43)+1</f>
        <v>14</v>
      </c>
      <c r="C45" s="69" t="s">
        <v>253</v>
      </c>
      <c r="D45" s="74" t="s">
        <v>3</v>
      </c>
      <c r="E45" s="14">
        <v>10</v>
      </c>
      <c r="F45" s="50"/>
      <c r="G45" s="56"/>
    </row>
    <row r="47" spans="1:7" ht="114.75">
      <c r="B47" s="3">
        <f>COUNT($A$12:B45)+1</f>
        <v>15</v>
      </c>
      <c r="C47" s="31" t="s">
        <v>298</v>
      </c>
      <c r="D47" s="43" t="s">
        <v>3</v>
      </c>
      <c r="E47" s="29">
        <v>1</v>
      </c>
    </row>
    <row r="49" spans="1:7" ht="13.5" thickBot="1">
      <c r="A49" s="35"/>
      <c r="B49" s="36"/>
      <c r="C49" s="37" t="str">
        <f>CONCATENATE(B10," ",C10," - SKUPAJ:")</f>
        <v>XXVII. MEDPOVEZAVE - SKUPAJ:</v>
      </c>
      <c r="D49" s="37"/>
      <c r="E49" s="37"/>
      <c r="F49" s="53"/>
      <c r="G49" s="38"/>
    </row>
    <row r="50" spans="1:7">
      <c r="A50" s="45"/>
      <c r="B50" s="46"/>
      <c r="C50" s="47"/>
      <c r="D50" s="47"/>
      <c r="E50" s="47"/>
      <c r="F50" s="54"/>
      <c r="G50" s="4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sheetData>
  <pageMargins left="0.70866141732283472" right="0.70866141732283472" top="0.74803149606299213" bottom="0.74803149606299213" header="0.31496062992125984" footer="0.31496062992125984"/>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8"/>
  <sheetViews>
    <sheetView topLeftCell="A40"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37">
      <c r="A1" s="4" t="s">
        <v>9</v>
      </c>
      <c r="B1" s="5"/>
      <c r="C1" s="6"/>
      <c r="D1" s="40"/>
      <c r="E1" s="7"/>
      <c r="F1" s="49"/>
      <c r="G1" s="55"/>
    </row>
    <row r="2" spans="1:37">
      <c r="A2" s="4"/>
      <c r="B2" s="4"/>
      <c r="C2" s="6"/>
      <c r="D2" s="40"/>
      <c r="E2" s="7"/>
      <c r="F2" s="49"/>
      <c r="G2" s="55"/>
    </row>
    <row r="3" spans="1:37">
      <c r="A3" s="4" t="s">
        <v>25</v>
      </c>
      <c r="B3" s="5"/>
      <c r="C3" s="6"/>
      <c r="D3" s="40"/>
      <c r="E3" s="7"/>
      <c r="F3" s="49"/>
      <c r="G3" s="55"/>
    </row>
    <row r="4" spans="1:37">
      <c r="A4" s="4"/>
      <c r="B4" s="4"/>
      <c r="C4" s="6"/>
      <c r="D4" s="40"/>
      <c r="E4" s="7"/>
      <c r="F4" s="49"/>
      <c r="G4" s="55"/>
    </row>
    <row r="5" spans="1:37">
      <c r="A5" s="4" t="s">
        <v>24</v>
      </c>
      <c r="B5" s="5"/>
      <c r="C5" s="9" t="s">
        <v>15</v>
      </c>
      <c r="D5" s="40"/>
      <c r="E5" s="7"/>
      <c r="F5" s="49"/>
      <c r="G5" s="55"/>
    </row>
    <row r="6" spans="1:37">
      <c r="A6" s="10"/>
      <c r="B6" s="11"/>
      <c r="C6" s="12"/>
      <c r="D6" s="15"/>
      <c r="E6" s="14"/>
      <c r="F6" s="50"/>
      <c r="G6" s="56"/>
    </row>
    <row r="7" spans="1:37">
      <c r="A7" s="13" t="s">
        <v>10</v>
      </c>
      <c r="B7" s="16"/>
      <c r="C7" s="12"/>
      <c r="D7" s="15"/>
      <c r="E7" s="14"/>
      <c r="F7" s="50"/>
      <c r="G7" s="56"/>
    </row>
    <row r="8" spans="1:37">
      <c r="A8" s="17" t="s">
        <v>11</v>
      </c>
      <c r="B8" s="18"/>
      <c r="C8" s="19" t="s">
        <v>12</v>
      </c>
      <c r="D8" s="21" t="s">
        <v>48</v>
      </c>
      <c r="E8" s="20" t="s">
        <v>47</v>
      </c>
      <c r="F8" s="51"/>
      <c r="G8" s="57"/>
    </row>
    <row r="9" spans="1:37">
      <c r="A9" s="10"/>
      <c r="B9" s="11"/>
      <c r="C9" s="22"/>
      <c r="D9" s="41"/>
      <c r="E9" s="14"/>
      <c r="F9" s="50"/>
      <c r="G9" s="56"/>
    </row>
    <row r="10" spans="1:37" ht="13.5" thickBot="1">
      <c r="A10" s="23"/>
      <c r="B10" s="24" t="s">
        <v>13</v>
      </c>
      <c r="C10" s="25" t="s">
        <v>46</v>
      </c>
      <c r="D10" s="42"/>
      <c r="E10" s="26"/>
      <c r="F10" s="52"/>
      <c r="G10" s="58"/>
    </row>
    <row r="12" spans="1:37">
      <c r="C12" s="28" t="s">
        <v>38</v>
      </c>
    </row>
    <row r="14" spans="1:37" ht="25.5">
      <c r="B14" s="152">
        <v>1</v>
      </c>
      <c r="C14" s="157" t="s">
        <v>16</v>
      </c>
    </row>
    <row r="15" spans="1:37">
      <c r="C15" s="32" t="s">
        <v>17</v>
      </c>
      <c r="D15" s="43" t="s">
        <v>2</v>
      </c>
      <c r="E15" s="29">
        <v>10</v>
      </c>
    </row>
    <row r="16" spans="1:37">
      <c r="C16" s="32" t="s">
        <v>18</v>
      </c>
      <c r="D16" s="43" t="s">
        <v>2</v>
      </c>
      <c r="E16" s="165">
        <v>1600</v>
      </c>
      <c r="AK16" s="156"/>
    </row>
    <row r="17" spans="2:9">
      <c r="C17" s="32" t="s">
        <v>19</v>
      </c>
      <c r="D17" s="43" t="s">
        <v>2</v>
      </c>
      <c r="E17" s="165">
        <v>30</v>
      </c>
      <c r="I17" s="155"/>
    </row>
    <row r="18" spans="2:9">
      <c r="C18" s="28"/>
    </row>
    <row r="19" spans="2:9" ht="51">
      <c r="B19" s="163">
        <f>MAX(B$11:B18)+1</f>
        <v>2</v>
      </c>
      <c r="C19" s="164" t="s">
        <v>34</v>
      </c>
    </row>
    <row r="20" spans="2:9">
      <c r="C20" s="32" t="s">
        <v>20</v>
      </c>
      <c r="D20" s="43" t="s">
        <v>2</v>
      </c>
      <c r="E20" s="29">
        <v>30</v>
      </c>
    </row>
    <row r="21" spans="2:9">
      <c r="C21" s="32" t="s">
        <v>21</v>
      </c>
      <c r="D21" s="43" t="s">
        <v>2</v>
      </c>
      <c r="E21" s="162">
        <v>20</v>
      </c>
      <c r="I21" s="161"/>
    </row>
    <row r="22" spans="2:9">
      <c r="C22" s="28"/>
    </row>
    <row r="23" spans="2:9" ht="25.5">
      <c r="B23" s="152">
        <f>MAX(B$11:B22)+1</f>
        <v>3</v>
      </c>
      <c r="C23" s="158" t="s">
        <v>189</v>
      </c>
      <c r="D23" s="159" t="s">
        <v>2</v>
      </c>
      <c r="E23" s="165">
        <v>650</v>
      </c>
      <c r="F23" s="160"/>
      <c r="G23" s="160"/>
    </row>
    <row r="24" spans="2:9">
      <c r="C24" s="28"/>
    </row>
    <row r="25" spans="2:9" ht="25.5">
      <c r="B25" s="27">
        <f>MAX(B$11:B24)+1</f>
        <v>4</v>
      </c>
      <c r="C25" s="32" t="s">
        <v>41</v>
      </c>
      <c r="D25" s="43" t="s">
        <v>2</v>
      </c>
      <c r="E25" s="29">
        <v>60</v>
      </c>
    </row>
    <row r="26" spans="2:9">
      <c r="C26" s="28"/>
    </row>
    <row r="27" spans="2:9">
      <c r="B27" s="27">
        <f>MAX(B$11:B26)+1</f>
        <v>5</v>
      </c>
      <c r="C27" s="32" t="s">
        <v>5</v>
      </c>
      <c r="D27" s="43" t="s">
        <v>2</v>
      </c>
      <c r="E27" s="29">
        <v>15</v>
      </c>
    </row>
    <row r="28" spans="2:9">
      <c r="C28" s="28"/>
    </row>
    <row r="29" spans="2:9" ht="38.25">
      <c r="B29" s="27">
        <f>MAX(B$11:B28)+1</f>
        <v>6</v>
      </c>
      <c r="C29" s="32" t="s">
        <v>22</v>
      </c>
      <c r="D29" s="43" t="s">
        <v>2</v>
      </c>
      <c r="E29" s="29">
        <v>12</v>
      </c>
    </row>
    <row r="30" spans="2:9">
      <c r="C30" s="28"/>
    </row>
    <row r="31" spans="2:9" ht="38.25">
      <c r="B31" s="27">
        <f>MAX(B$11:B30)+1</f>
        <v>7</v>
      </c>
      <c r="C31" s="32" t="s">
        <v>26</v>
      </c>
      <c r="D31" s="43" t="s">
        <v>2</v>
      </c>
      <c r="E31" s="29">
        <v>105</v>
      </c>
    </row>
    <row r="32" spans="2:9">
      <c r="C32" s="28"/>
    </row>
    <row r="33" spans="2:7" ht="38.25">
      <c r="B33" s="152">
        <f>MAX(B$11:B32)+1</f>
        <v>8</v>
      </c>
      <c r="C33" s="158" t="s">
        <v>27</v>
      </c>
      <c r="D33" s="159" t="s">
        <v>2</v>
      </c>
      <c r="E33" s="165">
        <v>12</v>
      </c>
      <c r="F33" s="160"/>
      <c r="G33" s="160"/>
    </row>
    <row r="34" spans="2:7">
      <c r="C34" s="28"/>
    </row>
    <row r="35" spans="2:7" ht="38.25">
      <c r="B35" s="27">
        <f>MAX(B$11:B34)+1</f>
        <v>9</v>
      </c>
      <c r="C35" s="32" t="s">
        <v>28</v>
      </c>
      <c r="D35" s="43" t="s">
        <v>2</v>
      </c>
      <c r="E35" s="29">
        <v>24</v>
      </c>
    </row>
    <row r="36" spans="2:7">
      <c r="C36" s="28"/>
    </row>
    <row r="37" spans="2:7" ht="38.25">
      <c r="B37" s="27">
        <f>MAX(B$11:B36)+1</f>
        <v>10</v>
      </c>
      <c r="C37" s="32" t="s">
        <v>29</v>
      </c>
      <c r="D37" s="43" t="s">
        <v>2</v>
      </c>
      <c r="E37" s="29">
        <v>3</v>
      </c>
    </row>
    <row r="38" spans="2:7">
      <c r="C38" s="28"/>
    </row>
    <row r="39" spans="2:7" ht="38.25">
      <c r="B39" s="27">
        <f>MAX(B$11:B38)+1</f>
        <v>11</v>
      </c>
      <c r="C39" s="32" t="s">
        <v>62</v>
      </c>
    </row>
    <row r="40" spans="2:7">
      <c r="C40" s="32" t="s">
        <v>64</v>
      </c>
      <c r="D40" s="43" t="s">
        <v>2</v>
      </c>
      <c r="E40" s="29">
        <v>10</v>
      </c>
    </row>
    <row r="41" spans="2:7">
      <c r="C41" s="32" t="s">
        <v>65</v>
      </c>
      <c r="D41" s="43" t="s">
        <v>2</v>
      </c>
      <c r="E41" s="29">
        <v>10</v>
      </c>
    </row>
    <row r="42" spans="2:7">
      <c r="C42" s="28"/>
    </row>
    <row r="43" spans="2:7" ht="25.5">
      <c r="B43" s="27">
        <f>MAX(B$11:B42)+1</f>
        <v>12</v>
      </c>
      <c r="C43" s="32" t="s">
        <v>66</v>
      </c>
    </row>
    <row r="44" spans="2:7">
      <c r="C44" s="32" t="s">
        <v>63</v>
      </c>
      <c r="D44" s="43" t="s">
        <v>2</v>
      </c>
      <c r="E44" s="29">
        <v>10</v>
      </c>
    </row>
    <row r="45" spans="2:7">
      <c r="C45" s="32" t="s">
        <v>67</v>
      </c>
      <c r="D45" s="43" t="s">
        <v>2</v>
      </c>
      <c r="E45" s="29">
        <v>10</v>
      </c>
    </row>
    <row r="46" spans="2:7">
      <c r="C46" s="28"/>
    </row>
    <row r="47" spans="2:7">
      <c r="B47" s="27">
        <f>MAX(B$11:B46)+1</f>
        <v>13</v>
      </c>
      <c r="C47" s="32" t="s">
        <v>4</v>
      </c>
      <c r="D47" s="43" t="s">
        <v>3</v>
      </c>
      <c r="E47" s="29">
        <v>10</v>
      </c>
    </row>
    <row r="48" spans="2:7">
      <c r="C48" s="28"/>
    </row>
    <row r="49" spans="2:5" ht="25.5">
      <c r="B49" s="27">
        <f>MAX(B$11:B48)+1</f>
        <v>14</v>
      </c>
      <c r="C49" s="32" t="s">
        <v>36</v>
      </c>
      <c r="D49" s="43" t="s">
        <v>3</v>
      </c>
      <c r="E49" s="29">
        <v>1</v>
      </c>
    </row>
    <row r="50" spans="2:5">
      <c r="C50" s="28"/>
    </row>
    <row r="51" spans="2:5" ht="25.5">
      <c r="B51" s="27">
        <f>MAX(B$11:B50)+1</f>
        <v>15</v>
      </c>
      <c r="C51" s="31" t="s">
        <v>35</v>
      </c>
      <c r="D51" s="43" t="s">
        <v>3</v>
      </c>
      <c r="E51" s="29">
        <v>1</v>
      </c>
    </row>
    <row r="52" spans="2:5">
      <c r="C52" s="28"/>
    </row>
    <row r="53" spans="2:5" ht="25.5">
      <c r="B53" s="27">
        <f>MAX(B$11:B52)+1</f>
        <v>16</v>
      </c>
      <c r="C53" s="32" t="s">
        <v>31</v>
      </c>
      <c r="D53" s="43" t="s">
        <v>3</v>
      </c>
      <c r="E53" s="29">
        <v>48</v>
      </c>
    </row>
    <row r="54" spans="2:5">
      <c r="C54" s="28"/>
    </row>
    <row r="55" spans="2:5" ht="25.5">
      <c r="B55" s="27">
        <f>MAX(B$11:B54)+1</f>
        <v>17</v>
      </c>
      <c r="C55" s="32" t="s">
        <v>30</v>
      </c>
      <c r="D55" s="43" t="s">
        <v>3</v>
      </c>
      <c r="E55" s="29">
        <v>16</v>
      </c>
    </row>
    <row r="57" spans="2:5" ht="25.5">
      <c r="B57" s="27">
        <f>MAX(B$11:B56)+1</f>
        <v>18</v>
      </c>
      <c r="C57" s="32" t="s">
        <v>39</v>
      </c>
      <c r="D57" s="43" t="s">
        <v>3</v>
      </c>
      <c r="E57" s="29">
        <v>8</v>
      </c>
    </row>
    <row r="59" spans="2:5" ht="38.25">
      <c r="B59" s="27">
        <f>MAX(B$11:B58)+1</f>
        <v>19</v>
      </c>
      <c r="C59" s="31" t="s">
        <v>32</v>
      </c>
    </row>
    <row r="60" spans="2:5">
      <c r="C60" s="32" t="s">
        <v>33</v>
      </c>
      <c r="D60" s="43" t="s">
        <v>0</v>
      </c>
      <c r="E60" s="29">
        <v>1</v>
      </c>
    </row>
    <row r="61" spans="2:5">
      <c r="C61" s="32" t="s">
        <v>54</v>
      </c>
      <c r="D61" s="43" t="s">
        <v>0</v>
      </c>
      <c r="E61" s="29">
        <v>3</v>
      </c>
    </row>
    <row r="62" spans="2:5">
      <c r="C62" s="28"/>
    </row>
    <row r="63" spans="2:5" ht="38.25">
      <c r="B63" s="27">
        <f>MAX(B$11:B62)+1</f>
        <v>20</v>
      </c>
      <c r="C63" s="32" t="s">
        <v>51</v>
      </c>
      <c r="D63" s="43" t="s">
        <v>3</v>
      </c>
      <c r="E63" s="29">
        <v>2</v>
      </c>
    </row>
    <row r="65" spans="2:6" ht="51">
      <c r="B65" s="27">
        <f>MAX(B$11:B64)+1</f>
        <v>21</v>
      </c>
      <c r="C65" s="32" t="s">
        <v>50</v>
      </c>
      <c r="D65" s="43" t="s">
        <v>3</v>
      </c>
      <c r="E65" s="29">
        <v>1</v>
      </c>
    </row>
    <row r="66" spans="2:6">
      <c r="C66" s="28"/>
    </row>
    <row r="67" spans="2:6" ht="38.25">
      <c r="B67" s="27">
        <f>MAX(B$11:B66)+1</f>
        <v>22</v>
      </c>
      <c r="C67" s="32" t="s">
        <v>49</v>
      </c>
      <c r="D67" s="43" t="s">
        <v>3</v>
      </c>
      <c r="E67" s="29">
        <v>1</v>
      </c>
    </row>
    <row r="68" spans="2:6">
      <c r="C68" s="28"/>
    </row>
    <row r="69" spans="2:6">
      <c r="B69" s="27">
        <f>MAX(B$11:B68)+1</f>
        <v>23</v>
      </c>
      <c r="C69" s="32" t="s">
        <v>42</v>
      </c>
      <c r="D69" s="43" t="s">
        <v>3</v>
      </c>
      <c r="E69" s="29">
        <v>1</v>
      </c>
    </row>
    <row r="71" spans="2:6" ht="25.5">
      <c r="B71" s="27">
        <f>MAX(B$11:B70)+1</f>
        <v>24</v>
      </c>
      <c r="C71" s="32" t="s">
        <v>43</v>
      </c>
      <c r="D71" s="43" t="s">
        <v>3</v>
      </c>
      <c r="E71" s="29">
        <v>1</v>
      </c>
    </row>
    <row r="73" spans="2:6" ht="38.25">
      <c r="B73" s="27">
        <f>MAX(B$11:B72)+1</f>
        <v>25</v>
      </c>
      <c r="C73" s="12" t="s">
        <v>45</v>
      </c>
      <c r="D73" s="44" t="s">
        <v>3</v>
      </c>
      <c r="E73" s="33">
        <v>1</v>
      </c>
      <c r="F73" s="34"/>
    </row>
    <row r="74" spans="2:6">
      <c r="C74" s="8"/>
      <c r="E74" s="8"/>
    </row>
    <row r="75" spans="2:6">
      <c r="B75" s="27">
        <f>MAX(B$11:B74)+1</f>
        <v>26</v>
      </c>
      <c r="C75" s="8" t="s">
        <v>44</v>
      </c>
      <c r="D75" s="43" t="s">
        <v>0</v>
      </c>
      <c r="E75" s="8">
        <v>1</v>
      </c>
    </row>
    <row r="76" spans="2:6">
      <c r="C76" s="8"/>
      <c r="E76" s="8"/>
    </row>
    <row r="77" spans="2:6" ht="114.75">
      <c r="B77" s="27">
        <f>MAX(B$11:B76)+1</f>
        <v>27</v>
      </c>
      <c r="C77" s="32" t="s">
        <v>37</v>
      </c>
      <c r="D77" s="43" t="s">
        <v>3</v>
      </c>
      <c r="E77" s="29">
        <v>1</v>
      </c>
    </row>
    <row r="78" spans="2:6">
      <c r="C78" s="28"/>
    </row>
    <row r="79" spans="2:6" ht="114.75">
      <c r="B79" s="27">
        <f>MAX(B$11:B78)+1</f>
        <v>28</v>
      </c>
      <c r="C79" s="32" t="s">
        <v>40</v>
      </c>
      <c r="D79" s="43" t="s">
        <v>3</v>
      </c>
      <c r="E79" s="29">
        <v>1</v>
      </c>
    </row>
    <row r="80" spans="2:6">
      <c r="C80" s="28"/>
    </row>
    <row r="81" spans="1:7" ht="331.5">
      <c r="B81" s="27">
        <f>MAX(B$11:B80)+1</f>
        <v>29</v>
      </c>
      <c r="C81" s="32" t="s">
        <v>326</v>
      </c>
      <c r="D81" s="43" t="s">
        <v>0</v>
      </c>
      <c r="E81" s="29">
        <v>1</v>
      </c>
    </row>
    <row r="83" spans="1:7" ht="280.5">
      <c r="B83" s="27">
        <f>MAX(B$11:B82)+1</f>
        <v>30</v>
      </c>
      <c r="C83" s="32" t="s">
        <v>327</v>
      </c>
      <c r="D83" s="43" t="s">
        <v>0</v>
      </c>
      <c r="E83" s="29">
        <v>1</v>
      </c>
    </row>
    <row r="85" spans="1:7" ht="25.5">
      <c r="B85" s="152">
        <f>MAX(B$11:B84)+1</f>
        <v>31</v>
      </c>
      <c r="C85" s="158" t="s">
        <v>313</v>
      </c>
      <c r="D85" s="159" t="s">
        <v>0</v>
      </c>
      <c r="E85" s="165">
        <v>1</v>
      </c>
      <c r="F85" s="160"/>
    </row>
    <row r="86" spans="1:7">
      <c r="B86" s="152"/>
      <c r="C86" s="158"/>
      <c r="D86" s="159"/>
      <c r="E86" s="165"/>
      <c r="F86" s="160"/>
      <c r="G86" s="160"/>
    </row>
    <row r="87" spans="1:7" ht="25.5">
      <c r="B87" s="152">
        <f>MAX(B$11:B86)+1</f>
        <v>32</v>
      </c>
      <c r="C87" s="158" t="s">
        <v>314</v>
      </c>
      <c r="D87" s="159" t="s">
        <v>0</v>
      </c>
      <c r="E87" s="165">
        <v>1</v>
      </c>
      <c r="F87" s="160"/>
    </row>
    <row r="89" spans="1:7" ht="63.75">
      <c r="B89" s="152">
        <f>MAX(B$11:B88)+1</f>
        <v>33</v>
      </c>
      <c r="C89" s="158" t="s">
        <v>315</v>
      </c>
      <c r="D89" s="159" t="s">
        <v>0</v>
      </c>
      <c r="E89" s="165">
        <v>1</v>
      </c>
      <c r="F89" s="160"/>
    </row>
    <row r="90" spans="1:7">
      <c r="B90" s="152"/>
      <c r="C90" s="158"/>
      <c r="D90" s="159"/>
      <c r="E90" s="165"/>
      <c r="F90" s="160"/>
      <c r="G90" s="160"/>
    </row>
    <row r="91" spans="1:7" ht="114.75">
      <c r="B91" s="27">
        <f>MAX(B$11:B90)+1</f>
        <v>34</v>
      </c>
      <c r="C91" s="31" t="s">
        <v>298</v>
      </c>
      <c r="D91" s="43" t="s">
        <v>3</v>
      </c>
      <c r="E91" s="29">
        <v>1</v>
      </c>
    </row>
    <row r="93" spans="1:7" ht="13.5" thickBot="1">
      <c r="A93" s="35"/>
      <c r="B93" s="36"/>
      <c r="C93" s="37" t="str">
        <f>CONCATENATE(B10," ",C10," - SKUPAJ:")</f>
        <v>I. BALETNA VADNICA - SKUPAJ:</v>
      </c>
      <c r="D93" s="37"/>
      <c r="E93" s="37"/>
      <c r="F93" s="53"/>
      <c r="G93" s="38"/>
    </row>
    <row r="94" spans="1:7">
      <c r="A94" s="45"/>
      <c r="B94" s="46"/>
      <c r="C94" s="47"/>
      <c r="D94" s="47"/>
      <c r="E94" s="47"/>
      <c r="F94" s="54"/>
      <c r="G94" s="48"/>
    </row>
    <row r="95" spans="1:7">
      <c r="A95" s="45"/>
      <c r="B95" s="46"/>
      <c r="C95" s="47"/>
      <c r="D95" s="47"/>
      <c r="E95" s="47"/>
      <c r="F95" s="54"/>
      <c r="G95" s="48"/>
    </row>
    <row r="96" spans="1:7">
      <c r="A96" s="45"/>
      <c r="B96" s="46"/>
      <c r="C96" s="47"/>
      <c r="D96" s="47"/>
      <c r="E96" s="47"/>
      <c r="F96" s="54"/>
      <c r="G96" s="48"/>
    </row>
    <row r="97" spans="1:7">
      <c r="A97" s="45"/>
      <c r="B97" s="46"/>
      <c r="C97" s="47"/>
      <c r="D97" s="47"/>
      <c r="E97" s="47"/>
      <c r="F97" s="54"/>
      <c r="G97" s="48"/>
    </row>
    <row r="98" spans="1:7">
      <c r="A98" s="45"/>
      <c r="B98" s="46"/>
      <c r="C98" s="47"/>
      <c r="D98" s="47"/>
      <c r="E98" s="47"/>
      <c r="F98" s="54"/>
      <c r="G98" s="48"/>
    </row>
  </sheetData>
  <pageMargins left="0.70866141732283472" right="0.70866141732283472" top="0.74803149606299213" bottom="0.74803149606299213" header="0.31496062992125984" footer="0.31496062992125984"/>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opLeftCell="A40"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24</v>
      </c>
      <c r="B5" s="5"/>
      <c r="C5" s="9" t="s">
        <v>15</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52</v>
      </c>
      <c r="C10" s="25" t="s">
        <v>53</v>
      </c>
      <c r="D10" s="42"/>
      <c r="E10" s="26"/>
      <c r="F10" s="52"/>
      <c r="G10" s="58"/>
    </row>
    <row r="12" spans="1:7">
      <c r="C12" s="28" t="s">
        <v>38</v>
      </c>
    </row>
    <row r="14" spans="1:7" ht="25.5">
      <c r="B14" s="27">
        <v>1</v>
      </c>
      <c r="C14" s="31" t="s">
        <v>16</v>
      </c>
    </row>
    <row r="15" spans="1:7">
      <c r="C15" s="32" t="s">
        <v>17</v>
      </c>
      <c r="D15" s="43" t="s">
        <v>2</v>
      </c>
      <c r="E15" s="29">
        <v>10</v>
      </c>
    </row>
    <row r="16" spans="1:7">
      <c r="C16" s="32" t="s">
        <v>18</v>
      </c>
      <c r="D16" s="43" t="s">
        <v>2</v>
      </c>
      <c r="E16" s="29">
        <v>1100</v>
      </c>
    </row>
    <row r="17" spans="2:5">
      <c r="C17" s="32" t="s">
        <v>19</v>
      </c>
      <c r="D17" s="43" t="s">
        <v>2</v>
      </c>
      <c r="E17" s="29">
        <v>35</v>
      </c>
    </row>
    <row r="18" spans="2:5">
      <c r="C18" s="28"/>
    </row>
    <row r="19" spans="2:5" ht="51">
      <c r="B19" s="27">
        <f>MAX(B$11:B18)+1</f>
        <v>2</v>
      </c>
      <c r="C19" s="31" t="s">
        <v>34</v>
      </c>
    </row>
    <row r="20" spans="2:5">
      <c r="C20" s="32" t="s">
        <v>20</v>
      </c>
      <c r="D20" s="43" t="s">
        <v>2</v>
      </c>
      <c r="E20" s="29">
        <v>5</v>
      </c>
    </row>
    <row r="21" spans="2:5">
      <c r="C21" s="32" t="s">
        <v>21</v>
      </c>
      <c r="D21" s="43" t="s">
        <v>2</v>
      </c>
      <c r="E21" s="29">
        <v>20</v>
      </c>
    </row>
    <row r="22" spans="2:5">
      <c r="C22" s="28"/>
    </row>
    <row r="23" spans="2:5" ht="25.5">
      <c r="B23" s="27">
        <f>MAX(B$11:B22)+1</f>
        <v>3</v>
      </c>
      <c r="C23" s="32" t="s">
        <v>189</v>
      </c>
      <c r="D23" s="43" t="s">
        <v>2</v>
      </c>
      <c r="E23" s="29">
        <v>500</v>
      </c>
    </row>
    <row r="24" spans="2:5">
      <c r="C24" s="28"/>
    </row>
    <row r="25" spans="2:5" ht="25.5">
      <c r="B25" s="27">
        <f>MAX(B$11:B24)+1</f>
        <v>4</v>
      </c>
      <c r="C25" s="32" t="s">
        <v>41</v>
      </c>
      <c r="D25" s="43" t="s">
        <v>2</v>
      </c>
      <c r="E25" s="29">
        <v>90</v>
      </c>
    </row>
    <row r="26" spans="2:5">
      <c r="C26" s="28"/>
    </row>
    <row r="27" spans="2:5" ht="38.25">
      <c r="B27" s="27">
        <f>MAX(B$11:B26)+1</f>
        <v>5</v>
      </c>
      <c r="C27" s="32" t="s">
        <v>22</v>
      </c>
      <c r="D27" s="43" t="s">
        <v>2</v>
      </c>
      <c r="E27" s="29">
        <v>10</v>
      </c>
    </row>
    <row r="28" spans="2:5">
      <c r="C28" s="28"/>
    </row>
    <row r="29" spans="2:5" ht="38.25">
      <c r="B29" s="27">
        <f>MAX(B$11:B28)+1</f>
        <v>6</v>
      </c>
      <c r="C29" s="32" t="s">
        <v>26</v>
      </c>
      <c r="D29" s="43" t="s">
        <v>2</v>
      </c>
      <c r="E29" s="29">
        <v>60</v>
      </c>
    </row>
    <row r="30" spans="2:5">
      <c r="C30" s="28"/>
    </row>
    <row r="31" spans="2:5" ht="38.25">
      <c r="B31" s="27">
        <f>MAX(B$11:B30)+1</f>
        <v>7</v>
      </c>
      <c r="C31" s="32" t="s">
        <v>27</v>
      </c>
      <c r="D31" s="43" t="s">
        <v>2</v>
      </c>
      <c r="E31" s="29">
        <v>4</v>
      </c>
    </row>
    <row r="32" spans="2:5">
      <c r="C32" s="28"/>
    </row>
    <row r="33" spans="2:5" ht="38.25">
      <c r="B33" s="27">
        <f>MAX(B$11:B32)+1</f>
        <v>8</v>
      </c>
      <c r="C33" s="32" t="s">
        <v>28</v>
      </c>
      <c r="D33" s="43" t="s">
        <v>2</v>
      </c>
      <c r="E33" s="29">
        <v>24</v>
      </c>
    </row>
    <row r="34" spans="2:5">
      <c r="C34" s="28"/>
    </row>
    <row r="35" spans="2:5" ht="38.25">
      <c r="B35" s="27">
        <f>MAX(B$11:B34)+1</f>
        <v>9</v>
      </c>
      <c r="C35" s="32" t="s">
        <v>29</v>
      </c>
      <c r="D35" s="43" t="s">
        <v>2</v>
      </c>
      <c r="E35" s="29">
        <v>3</v>
      </c>
    </row>
    <row r="36" spans="2:5">
      <c r="C36" s="28"/>
    </row>
    <row r="37" spans="2:5" ht="38.25">
      <c r="B37" s="27">
        <f>MAX(B$11:B36)+1</f>
        <v>10</v>
      </c>
      <c r="C37" s="32" t="s">
        <v>56</v>
      </c>
      <c r="D37" s="43" t="s">
        <v>0</v>
      </c>
      <c r="E37" s="29">
        <v>1</v>
      </c>
    </row>
    <row r="39" spans="2:5" ht="38.25">
      <c r="B39" s="27">
        <f>MAX(B$11:B38)+1</f>
        <v>11</v>
      </c>
      <c r="C39" s="32" t="s">
        <v>62</v>
      </c>
    </row>
    <row r="40" spans="2:5">
      <c r="C40" s="32" t="s">
        <v>64</v>
      </c>
      <c r="D40" s="43" t="s">
        <v>2</v>
      </c>
      <c r="E40" s="29">
        <v>10</v>
      </c>
    </row>
    <row r="41" spans="2:5">
      <c r="C41" s="32" t="s">
        <v>65</v>
      </c>
      <c r="D41" s="43" t="s">
        <v>2</v>
      </c>
      <c r="E41" s="29">
        <v>10</v>
      </c>
    </row>
    <row r="42" spans="2:5">
      <c r="C42" s="28"/>
    </row>
    <row r="43" spans="2:5" ht="25.5">
      <c r="B43" s="27">
        <f>MAX(B$11:B42)+1</f>
        <v>12</v>
      </c>
      <c r="C43" s="32" t="s">
        <v>66</v>
      </c>
    </row>
    <row r="44" spans="2:5">
      <c r="C44" s="32" t="s">
        <v>63</v>
      </c>
      <c r="D44" s="43" t="s">
        <v>2</v>
      </c>
      <c r="E44" s="29">
        <v>10</v>
      </c>
    </row>
    <row r="45" spans="2:5">
      <c r="C45" s="32" t="s">
        <v>67</v>
      </c>
      <c r="D45" s="43" t="s">
        <v>2</v>
      </c>
      <c r="E45" s="29">
        <v>10</v>
      </c>
    </row>
    <row r="46" spans="2:5">
      <c r="C46" s="28"/>
    </row>
    <row r="47" spans="2:5">
      <c r="B47" s="27">
        <f>MAX(B$11:B46)+1</f>
        <v>13</v>
      </c>
      <c r="C47" s="32" t="s">
        <v>4</v>
      </c>
      <c r="D47" s="43" t="s">
        <v>3</v>
      </c>
      <c r="E47" s="29">
        <v>10</v>
      </c>
    </row>
    <row r="48" spans="2:5">
      <c r="C48" s="28"/>
    </row>
    <row r="49" spans="2:5" ht="25.5">
      <c r="B49" s="27">
        <f>MAX(B$11:B48)+1</f>
        <v>14</v>
      </c>
      <c r="C49" s="32" t="s">
        <v>36</v>
      </c>
      <c r="D49" s="43" t="s">
        <v>3</v>
      </c>
      <c r="E49" s="29">
        <v>1</v>
      </c>
    </row>
    <row r="50" spans="2:5">
      <c r="C50" s="28"/>
    </row>
    <row r="51" spans="2:5" ht="25.5">
      <c r="B51" s="27">
        <f>MAX(B$11:B50)+1</f>
        <v>15</v>
      </c>
      <c r="C51" s="31" t="s">
        <v>35</v>
      </c>
      <c r="D51" s="43" t="s">
        <v>3</v>
      </c>
      <c r="E51" s="29">
        <v>1</v>
      </c>
    </row>
    <row r="52" spans="2:5">
      <c r="C52" s="28"/>
    </row>
    <row r="53" spans="2:5" ht="25.5">
      <c r="B53" s="27">
        <f>MAX(B$11:B52)+1</f>
        <v>16</v>
      </c>
      <c r="C53" s="32" t="s">
        <v>31</v>
      </c>
      <c r="D53" s="43" t="s">
        <v>3</v>
      </c>
      <c r="E53" s="29">
        <v>24</v>
      </c>
    </row>
    <row r="54" spans="2:5">
      <c r="C54" s="28"/>
    </row>
    <row r="55" spans="2:5" ht="25.5">
      <c r="B55" s="27">
        <f>MAX(B$11:B54)+1</f>
        <v>17</v>
      </c>
      <c r="C55" s="32" t="s">
        <v>30</v>
      </c>
      <c r="D55" s="43" t="s">
        <v>3</v>
      </c>
      <c r="E55" s="29">
        <v>12</v>
      </c>
    </row>
    <row r="57" spans="2:5" ht="25.5">
      <c r="B57" s="27">
        <f>MAX(B$11:B56)+1</f>
        <v>18</v>
      </c>
      <c r="C57" s="32" t="s">
        <v>39</v>
      </c>
      <c r="D57" s="43" t="s">
        <v>3</v>
      </c>
      <c r="E57" s="29">
        <v>7</v>
      </c>
    </row>
    <row r="59" spans="2:5" ht="38.25">
      <c r="B59" s="27">
        <f>MAX(B$11:B58)+1</f>
        <v>19</v>
      </c>
      <c r="C59" s="31" t="s">
        <v>32</v>
      </c>
    </row>
    <row r="60" spans="2:5">
      <c r="C60" s="32" t="s">
        <v>54</v>
      </c>
      <c r="D60" s="43" t="s">
        <v>0</v>
      </c>
      <c r="E60" s="29">
        <v>4</v>
      </c>
    </row>
    <row r="61" spans="2:5">
      <c r="C61" s="28"/>
    </row>
    <row r="62" spans="2:5" ht="63.75">
      <c r="B62" s="27">
        <f>MAX(B$11:B61)+1</f>
        <v>20</v>
      </c>
      <c r="C62" s="32" t="s">
        <v>55</v>
      </c>
      <c r="D62" s="43" t="s">
        <v>0</v>
      </c>
      <c r="E62" s="29">
        <v>1</v>
      </c>
    </row>
    <row r="64" spans="2:5" ht="25.5">
      <c r="B64" s="27">
        <f>MAX(B$11:B63)+1</f>
        <v>21</v>
      </c>
      <c r="C64" s="32" t="s">
        <v>57</v>
      </c>
      <c r="D64" s="43" t="s">
        <v>3</v>
      </c>
      <c r="E64" s="29">
        <v>3</v>
      </c>
    </row>
    <row r="66" spans="2:6" ht="25.5">
      <c r="B66" s="27">
        <f>MAX(B$11:B65)+1</f>
        <v>22</v>
      </c>
      <c r="C66" s="32" t="s">
        <v>58</v>
      </c>
      <c r="D66" s="43" t="s">
        <v>3</v>
      </c>
      <c r="E66" s="29">
        <v>5</v>
      </c>
    </row>
    <row r="68" spans="2:6" ht="38.25">
      <c r="B68" s="27">
        <f>MAX(B$11:B67)+1</f>
        <v>23</v>
      </c>
      <c r="C68" s="12" t="s">
        <v>59</v>
      </c>
      <c r="D68" s="44" t="s">
        <v>3</v>
      </c>
      <c r="E68" s="33">
        <v>1</v>
      </c>
      <c r="F68" s="34"/>
    </row>
    <row r="69" spans="2:6">
      <c r="C69" s="8"/>
      <c r="E69" s="8"/>
    </row>
    <row r="70" spans="2:6">
      <c r="B70" s="27">
        <f>MAX(B$11:B69)+1</f>
        <v>24</v>
      </c>
      <c r="C70" s="8" t="s">
        <v>44</v>
      </c>
      <c r="D70" s="43" t="s">
        <v>0</v>
      </c>
      <c r="E70" s="8">
        <v>1</v>
      </c>
    </row>
    <row r="71" spans="2:6">
      <c r="C71" s="8"/>
      <c r="E71" s="8"/>
    </row>
    <row r="72" spans="2:6" ht="102">
      <c r="B72" s="27">
        <f>MAX(B$11:B71)+1</f>
        <v>25</v>
      </c>
      <c r="C72" s="32" t="s">
        <v>60</v>
      </c>
      <c r="D72" s="43" t="s">
        <v>3</v>
      </c>
      <c r="E72" s="29">
        <v>1</v>
      </c>
    </row>
    <row r="73" spans="2:6">
      <c r="C73" s="28"/>
    </row>
    <row r="74" spans="2:6" ht="102">
      <c r="B74" s="27">
        <f>MAX(B$11:B73)+1</f>
        <v>26</v>
      </c>
      <c r="C74" s="32" t="s">
        <v>61</v>
      </c>
      <c r="D74" s="43" t="s">
        <v>3</v>
      </c>
      <c r="E74" s="29">
        <v>1</v>
      </c>
    </row>
    <row r="75" spans="2:6">
      <c r="C75" s="28"/>
    </row>
    <row r="76" spans="2:6" ht="331.5">
      <c r="B76" s="27">
        <f>MAX(B$11:B75)+1</f>
        <v>27</v>
      </c>
      <c r="C76" s="32" t="s">
        <v>328</v>
      </c>
      <c r="D76" s="43" t="s">
        <v>0</v>
      </c>
      <c r="E76" s="29">
        <v>1</v>
      </c>
    </row>
    <row r="78" spans="2:6" ht="280.5">
      <c r="B78" s="27">
        <f>MAX(B$11:B77)+1</f>
        <v>28</v>
      </c>
      <c r="C78" s="32" t="s">
        <v>329</v>
      </c>
      <c r="D78" s="43" t="s">
        <v>0</v>
      </c>
      <c r="E78" s="29">
        <v>1</v>
      </c>
    </row>
    <row r="80" spans="2:6" ht="25.5">
      <c r="B80" s="152">
        <f>MAX(B$11:B79)+1</f>
        <v>29</v>
      </c>
      <c r="C80" s="158" t="s">
        <v>313</v>
      </c>
      <c r="D80" s="159" t="s">
        <v>0</v>
      </c>
      <c r="E80" s="165">
        <v>1</v>
      </c>
      <c r="F80" s="160"/>
    </row>
    <row r="81" spans="1:7">
      <c r="B81" s="152"/>
      <c r="C81" s="158"/>
      <c r="D81" s="159"/>
      <c r="E81" s="165"/>
      <c r="F81" s="160"/>
      <c r="G81" s="160"/>
    </row>
    <row r="82" spans="1:7" ht="63.75">
      <c r="B82" s="152">
        <f>MAX(B$11:B81)+1</f>
        <v>30</v>
      </c>
      <c r="C82" s="158" t="s">
        <v>316</v>
      </c>
      <c r="D82" s="159" t="s">
        <v>0</v>
      </c>
      <c r="E82" s="165">
        <v>1</v>
      </c>
      <c r="F82" s="160"/>
    </row>
    <row r="83" spans="1:7">
      <c r="B83" s="152"/>
      <c r="C83" s="158"/>
      <c r="D83" s="159"/>
      <c r="E83" s="165"/>
      <c r="F83" s="160"/>
      <c r="G83" s="160"/>
    </row>
    <row r="84" spans="1:7" ht="114.75">
      <c r="B84" s="163">
        <f>MAX(B$11:B83)+1</f>
        <v>31</v>
      </c>
      <c r="C84" s="31" t="s">
        <v>298</v>
      </c>
      <c r="D84" s="43" t="s">
        <v>3</v>
      </c>
      <c r="E84" s="29">
        <v>1</v>
      </c>
    </row>
    <row r="86" spans="1:7" ht="13.5" thickBot="1">
      <c r="A86" s="35"/>
      <c r="B86" s="36"/>
      <c r="C86" s="37" t="str">
        <f>CONCATENATE(B10," ",C10," - SKUPAJ:")</f>
        <v>II. ŠTUDIJSKI ODER 1 - SKUPAJ:</v>
      </c>
      <c r="D86" s="37"/>
      <c r="E86" s="37"/>
      <c r="F86" s="53"/>
      <c r="G86" s="38"/>
    </row>
    <row r="87" spans="1:7">
      <c r="A87" s="45"/>
      <c r="B87" s="46"/>
      <c r="C87" s="47"/>
      <c r="D87" s="47"/>
      <c r="E87" s="47"/>
      <c r="F87" s="54"/>
      <c r="G87" s="48"/>
    </row>
    <row r="88" spans="1:7">
      <c r="A88" s="45"/>
      <c r="B88" s="46"/>
      <c r="C88" s="47"/>
      <c r="D88" s="47"/>
      <c r="E88" s="47"/>
      <c r="F88" s="54"/>
      <c r="G88" s="48"/>
    </row>
  </sheetData>
  <pageMargins left="0.70866141732283472" right="0.70866141732283472" top="0.74803149606299213" bottom="0.74803149606299213" header="0.31496062992125984" footer="0.31496062992125984"/>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37"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0"/>
      <c r="D1" s="40"/>
      <c r="E1" s="7"/>
      <c r="F1" s="49"/>
      <c r="G1" s="55"/>
    </row>
    <row r="2" spans="1:7">
      <c r="A2" s="4"/>
      <c r="B2" s="4"/>
      <c r="C2" s="60"/>
      <c r="D2" s="40"/>
      <c r="E2" s="7"/>
      <c r="F2" s="49"/>
      <c r="G2" s="55"/>
    </row>
    <row r="3" spans="1:7">
      <c r="A3" s="4" t="s">
        <v>25</v>
      </c>
      <c r="B3" s="5"/>
      <c r="C3" s="60"/>
      <c r="D3" s="40"/>
      <c r="E3" s="7"/>
      <c r="F3" s="49"/>
      <c r="G3" s="55"/>
    </row>
    <row r="4" spans="1:7">
      <c r="A4" s="4"/>
      <c r="B4" s="4"/>
      <c r="C4" s="60"/>
      <c r="D4" s="40"/>
      <c r="E4" s="7"/>
      <c r="F4" s="49"/>
      <c r="G4" s="55"/>
    </row>
    <row r="5" spans="1:7">
      <c r="A5" s="4" t="s">
        <v>24</v>
      </c>
      <c r="B5" s="5"/>
      <c r="C5" s="61" t="s">
        <v>15</v>
      </c>
      <c r="D5" s="40"/>
      <c r="E5" s="7"/>
      <c r="F5" s="49"/>
      <c r="G5" s="55"/>
    </row>
    <row r="6" spans="1:7">
      <c r="A6" s="10"/>
      <c r="B6" s="11"/>
      <c r="C6" s="62"/>
      <c r="D6" s="15"/>
      <c r="E6" s="14"/>
      <c r="F6" s="50"/>
      <c r="G6" s="56"/>
    </row>
    <row r="7" spans="1:7">
      <c r="A7" s="13" t="s">
        <v>10</v>
      </c>
      <c r="B7" s="16"/>
      <c r="C7" s="6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68</v>
      </c>
      <c r="C10" s="63" t="s">
        <v>81</v>
      </c>
      <c r="D10" s="42"/>
      <c r="E10" s="26"/>
      <c r="F10" s="52"/>
      <c r="G10" s="58"/>
    </row>
    <row r="12" spans="1:7">
      <c r="C12" s="28" t="s">
        <v>38</v>
      </c>
    </row>
    <row r="14" spans="1:7" ht="25.5">
      <c r="B14" s="27">
        <v>1</v>
      </c>
      <c r="C14" s="32" t="s">
        <v>16</v>
      </c>
    </row>
    <row r="15" spans="1:7">
      <c r="C15" s="32" t="s">
        <v>18</v>
      </c>
      <c r="D15" s="43" t="s">
        <v>2</v>
      </c>
      <c r="E15" s="29">
        <v>200</v>
      </c>
    </row>
    <row r="16" spans="1:7">
      <c r="C16" s="32" t="s">
        <v>82</v>
      </c>
      <c r="D16" s="43" t="s">
        <v>2</v>
      </c>
      <c r="E16" s="29">
        <v>20</v>
      </c>
    </row>
    <row r="17" spans="2:5">
      <c r="C17" s="28"/>
    </row>
    <row r="18" spans="2:5" ht="51">
      <c r="B18" s="27">
        <f>MAX(B$11:B17)+1</f>
        <v>2</v>
      </c>
      <c r="C18" s="31" t="s">
        <v>34</v>
      </c>
    </row>
    <row r="19" spans="2:5">
      <c r="C19" s="32" t="s">
        <v>21</v>
      </c>
      <c r="D19" s="43" t="s">
        <v>2</v>
      </c>
      <c r="E19" s="29">
        <v>5</v>
      </c>
    </row>
    <row r="21" spans="2:5" ht="25.5">
      <c r="B21" s="27">
        <f>MAX(B$11:B20)+1</f>
        <v>3</v>
      </c>
      <c r="C21" s="32" t="s">
        <v>121</v>
      </c>
      <c r="D21" s="43" t="s">
        <v>3</v>
      </c>
      <c r="E21" s="29">
        <v>1</v>
      </c>
    </row>
    <row r="22" spans="2:5">
      <c r="C22" s="28"/>
    </row>
    <row r="23" spans="2:5" ht="25.5">
      <c r="B23" s="27">
        <f>MAX(B$11:B22)+1</f>
        <v>4</v>
      </c>
      <c r="C23" s="32" t="s">
        <v>122</v>
      </c>
      <c r="D23" s="43" t="s">
        <v>3</v>
      </c>
      <c r="E23" s="29">
        <v>1</v>
      </c>
    </row>
    <row r="24" spans="2:5">
      <c r="C24" s="28"/>
    </row>
    <row r="25" spans="2:5" ht="25.5">
      <c r="B25" s="27">
        <f>MAX(B$11:B24)+1</f>
        <v>5</v>
      </c>
      <c r="C25" s="32" t="s">
        <v>123</v>
      </c>
      <c r="D25" s="43" t="s">
        <v>3</v>
      </c>
      <c r="E25" s="29">
        <v>1</v>
      </c>
    </row>
    <row r="26" spans="2:5">
      <c r="C26" s="28"/>
    </row>
    <row r="27" spans="2:5" ht="25.5">
      <c r="B27" s="27">
        <f>MAX(B$11:B26)+1</f>
        <v>6</v>
      </c>
      <c r="C27" s="32" t="s">
        <v>89</v>
      </c>
      <c r="D27" s="43" t="s">
        <v>2</v>
      </c>
      <c r="E27" s="29">
        <v>30</v>
      </c>
    </row>
    <row r="28" spans="2:5">
      <c r="C28" s="28"/>
    </row>
    <row r="29" spans="2:5" ht="25.5">
      <c r="B29" s="27">
        <f>MAX(B$11:B28)+1</f>
        <v>7</v>
      </c>
      <c r="C29" s="32" t="s">
        <v>87</v>
      </c>
      <c r="D29" s="43" t="s">
        <v>2</v>
      </c>
      <c r="E29" s="29">
        <v>45</v>
      </c>
    </row>
    <row r="30" spans="2:5">
      <c r="C30" s="28"/>
    </row>
    <row r="31" spans="2:5" ht="38.25">
      <c r="B31" s="27">
        <f>MAX(B$11:B30)+1</f>
        <v>8</v>
      </c>
      <c r="C31" s="32" t="s">
        <v>85</v>
      </c>
      <c r="D31" s="43" t="s">
        <v>2</v>
      </c>
      <c r="E31" s="29">
        <v>15</v>
      </c>
    </row>
    <row r="32" spans="2:5">
      <c r="C32" s="28"/>
    </row>
    <row r="33" spans="2:5" ht="38.25">
      <c r="B33" s="27">
        <f>MAX(B$11:B32)+1</f>
        <v>9</v>
      </c>
      <c r="C33" s="32" t="s">
        <v>62</v>
      </c>
    </row>
    <row r="34" spans="2:5">
      <c r="C34" s="32" t="s">
        <v>64</v>
      </c>
      <c r="D34" s="43" t="s">
        <v>2</v>
      </c>
      <c r="E34" s="29">
        <v>10</v>
      </c>
    </row>
    <row r="35" spans="2:5">
      <c r="C35" s="32" t="s">
        <v>65</v>
      </c>
      <c r="D35" s="43" t="s">
        <v>2</v>
      </c>
      <c r="E35" s="29">
        <v>10</v>
      </c>
    </row>
    <row r="36" spans="2:5">
      <c r="C36" s="28"/>
    </row>
    <row r="37" spans="2:5" ht="25.5">
      <c r="B37" s="27">
        <f>MAX(B$11:B36)+1</f>
        <v>10</v>
      </c>
      <c r="C37" s="32" t="s">
        <v>66</v>
      </c>
    </row>
    <row r="38" spans="2:5">
      <c r="C38" s="32" t="s">
        <v>63</v>
      </c>
      <c r="D38" s="43" t="s">
        <v>2</v>
      </c>
      <c r="E38" s="29">
        <v>10</v>
      </c>
    </row>
    <row r="39" spans="2:5">
      <c r="C39" s="32" t="s">
        <v>67</v>
      </c>
      <c r="D39" s="43" t="s">
        <v>2</v>
      </c>
      <c r="E39" s="29">
        <v>20</v>
      </c>
    </row>
    <row r="40" spans="2:5">
      <c r="C40" s="28"/>
    </row>
    <row r="41" spans="2:5">
      <c r="B41" s="27">
        <f>MAX(B$11:B40)+1</f>
        <v>11</v>
      </c>
      <c r="C41" s="32" t="s">
        <v>4</v>
      </c>
      <c r="D41" s="43" t="s">
        <v>3</v>
      </c>
      <c r="E41" s="29">
        <v>10</v>
      </c>
    </row>
    <row r="42" spans="2:5">
      <c r="C42" s="28"/>
    </row>
    <row r="43" spans="2:5" ht="25.5">
      <c r="B43" s="27">
        <f>MAX(B$11:B42)+1</f>
        <v>12</v>
      </c>
      <c r="C43" s="32" t="s">
        <v>96</v>
      </c>
      <c r="D43" s="43" t="s">
        <v>0</v>
      </c>
      <c r="E43" s="29">
        <v>1</v>
      </c>
    </row>
    <row r="44" spans="2:5">
      <c r="C44" s="28"/>
    </row>
    <row r="45" spans="2:5">
      <c r="B45" s="27">
        <f>MAX(B$11:B44)+1</f>
        <v>13</v>
      </c>
      <c r="C45" s="32" t="s">
        <v>94</v>
      </c>
      <c r="D45" s="43" t="s">
        <v>3</v>
      </c>
      <c r="E45" s="29">
        <v>1</v>
      </c>
    </row>
    <row r="46" spans="2:5">
      <c r="C46" s="28"/>
    </row>
    <row r="47" spans="2:5">
      <c r="B47" s="27">
        <f>MAX(B$11:B46)+1</f>
        <v>14</v>
      </c>
      <c r="C47" s="32" t="s">
        <v>93</v>
      </c>
    </row>
    <row r="48" spans="2:5">
      <c r="C48" s="39" t="s">
        <v>124</v>
      </c>
      <c r="D48" s="43" t="s">
        <v>0</v>
      </c>
      <c r="E48" s="29">
        <v>2</v>
      </c>
    </row>
    <row r="49" spans="1:7">
      <c r="C49" s="32" t="s">
        <v>125</v>
      </c>
      <c r="D49" s="43" t="s">
        <v>0</v>
      </c>
      <c r="E49" s="29">
        <v>1</v>
      </c>
    </row>
    <row r="50" spans="1:7">
      <c r="C50" s="28"/>
    </row>
    <row r="51" spans="1:7">
      <c r="B51" s="27">
        <f>MAX(B$11:B50)+1</f>
        <v>15</v>
      </c>
      <c r="C51" s="32" t="s">
        <v>95</v>
      </c>
      <c r="D51" s="43" t="s">
        <v>3</v>
      </c>
      <c r="E51" s="29">
        <v>63</v>
      </c>
    </row>
    <row r="53" spans="1:7" ht="25.5">
      <c r="B53" s="27">
        <f>MAX(B$11:B52)+1</f>
        <v>16</v>
      </c>
      <c r="C53" s="32" t="s">
        <v>88</v>
      </c>
      <c r="D53" s="43" t="s">
        <v>3</v>
      </c>
      <c r="E53" s="29">
        <v>2</v>
      </c>
    </row>
    <row r="55" spans="1:7" ht="191.25">
      <c r="B55" s="27">
        <f>MAX(B$11:B54)+1</f>
        <v>17</v>
      </c>
      <c r="C55" s="32" t="s">
        <v>247</v>
      </c>
      <c r="D55" s="43" t="s">
        <v>0</v>
      </c>
      <c r="E55" s="29">
        <v>1</v>
      </c>
    </row>
    <row r="57" spans="1:7" ht="114.75">
      <c r="B57" s="27">
        <f>MAX(B$11:B56)+1</f>
        <v>18</v>
      </c>
      <c r="C57" s="32" t="s">
        <v>298</v>
      </c>
      <c r="D57" s="43" t="s">
        <v>3</v>
      </c>
      <c r="E57" s="29">
        <v>1</v>
      </c>
    </row>
    <row r="59" spans="1:7" ht="13.5" thickBot="1">
      <c r="A59" s="35"/>
      <c r="B59" s="36"/>
      <c r="C59" s="35" t="str">
        <f>CONCATENATE(B10," ",C10," - SKUPAJ:")</f>
        <v>III. Predavalnica GLR 1 - SKUPAJ:</v>
      </c>
      <c r="D59" s="37"/>
      <c r="E59" s="37"/>
      <c r="F59" s="53"/>
      <c r="G59" s="38"/>
    </row>
    <row r="60" spans="1:7">
      <c r="A60" s="45"/>
      <c r="B60" s="46"/>
      <c r="C60" s="45"/>
      <c r="D60" s="47"/>
      <c r="E60" s="47"/>
      <c r="F60" s="54"/>
      <c r="G60" s="48"/>
    </row>
    <row r="61" spans="1:7">
      <c r="A61" s="45"/>
      <c r="B61" s="46"/>
      <c r="C61" s="45"/>
      <c r="D61" s="47"/>
      <c r="E61" s="47"/>
      <c r="F61" s="54"/>
      <c r="G61" s="48"/>
    </row>
  </sheetData>
  <pageMargins left="0.70866141732283472" right="0.70866141732283472" top="0.74803149606299213" bottom="0.74803149606299213" header="0.31496062992125984" footer="0.31496062992125984"/>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40"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24</v>
      </c>
      <c r="B5" s="5"/>
      <c r="C5" s="9" t="s">
        <v>15</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70</v>
      </c>
      <c r="C10" s="25" t="s">
        <v>69</v>
      </c>
      <c r="D10" s="42"/>
      <c r="E10" s="26"/>
      <c r="F10" s="52"/>
      <c r="G10" s="58"/>
    </row>
    <row r="12" spans="1:7">
      <c r="C12" s="28" t="s">
        <v>38</v>
      </c>
    </row>
    <row r="14" spans="1:7" ht="25.5">
      <c r="B14" s="27">
        <v>1</v>
      </c>
      <c r="C14" s="31" t="s">
        <v>16</v>
      </c>
    </row>
    <row r="15" spans="1:7">
      <c r="C15" s="32" t="s">
        <v>17</v>
      </c>
      <c r="D15" s="43" t="s">
        <v>2</v>
      </c>
      <c r="E15" s="29">
        <v>10</v>
      </c>
    </row>
    <row r="16" spans="1:7">
      <c r="C16" s="32" t="s">
        <v>18</v>
      </c>
      <c r="D16" s="43" t="s">
        <v>2</v>
      </c>
      <c r="E16" s="29">
        <v>1500</v>
      </c>
    </row>
    <row r="17" spans="2:5">
      <c r="C17" s="32" t="s">
        <v>19</v>
      </c>
      <c r="D17" s="43" t="s">
        <v>2</v>
      </c>
      <c r="E17" s="29">
        <v>30</v>
      </c>
    </row>
    <row r="18" spans="2:5">
      <c r="C18" s="28"/>
    </row>
    <row r="19" spans="2:5" ht="51">
      <c r="B19" s="27">
        <f>MAX(B$10:B18)+1</f>
        <v>2</v>
      </c>
      <c r="C19" s="31" t="s">
        <v>34</v>
      </c>
    </row>
    <row r="20" spans="2:5">
      <c r="C20" s="32" t="s">
        <v>20</v>
      </c>
      <c r="D20" s="43" t="s">
        <v>2</v>
      </c>
      <c r="E20" s="29">
        <v>10</v>
      </c>
    </row>
    <row r="21" spans="2:5">
      <c r="C21" s="32" t="s">
        <v>21</v>
      </c>
      <c r="D21" s="43" t="s">
        <v>2</v>
      </c>
      <c r="E21" s="29">
        <v>20</v>
      </c>
    </row>
    <row r="22" spans="2:5">
      <c r="C22" s="28"/>
    </row>
    <row r="23" spans="2:5" ht="25.5">
      <c r="B23" s="27">
        <f>MAX(B$10:B22)+1</f>
        <v>3</v>
      </c>
      <c r="C23" s="32" t="s">
        <v>189</v>
      </c>
      <c r="D23" s="43" t="s">
        <v>2</v>
      </c>
      <c r="E23" s="29">
        <v>600</v>
      </c>
    </row>
    <row r="24" spans="2:5">
      <c r="C24" s="28"/>
    </row>
    <row r="25" spans="2:5" ht="25.5">
      <c r="B25" s="27">
        <f>MAX(B$10:B24)+1</f>
        <v>4</v>
      </c>
      <c r="C25" s="32" t="s">
        <v>41</v>
      </c>
      <c r="D25" s="43" t="s">
        <v>2</v>
      </c>
      <c r="E25" s="29">
        <v>60</v>
      </c>
    </row>
    <row r="26" spans="2:5">
      <c r="C26" s="28"/>
    </row>
    <row r="27" spans="2:5">
      <c r="B27" s="27">
        <f>MAX(B$10:B26)+1</f>
        <v>5</v>
      </c>
      <c r="C27" s="32" t="s">
        <v>5</v>
      </c>
      <c r="D27" s="43" t="s">
        <v>2</v>
      </c>
      <c r="E27" s="29">
        <v>15</v>
      </c>
    </row>
    <row r="28" spans="2:5">
      <c r="C28" s="28"/>
    </row>
    <row r="29" spans="2:5" ht="38.25">
      <c r="B29" s="27">
        <f>MAX(B$10:B28)+1</f>
        <v>6</v>
      </c>
      <c r="C29" s="32" t="s">
        <v>22</v>
      </c>
      <c r="D29" s="43" t="s">
        <v>2</v>
      </c>
      <c r="E29" s="29">
        <v>12</v>
      </c>
    </row>
    <row r="30" spans="2:5">
      <c r="C30" s="28"/>
    </row>
    <row r="31" spans="2:5" ht="38.25">
      <c r="B31" s="27">
        <f>MAX(B$10:B30)+1</f>
        <v>7</v>
      </c>
      <c r="C31" s="32" t="s">
        <v>26</v>
      </c>
      <c r="D31" s="43" t="s">
        <v>2</v>
      </c>
      <c r="E31" s="29">
        <v>105</v>
      </c>
    </row>
    <row r="32" spans="2:5">
      <c r="C32" s="28"/>
    </row>
    <row r="33" spans="2:5" ht="38.25">
      <c r="B33" s="27">
        <f>MAX(B$10:B32)+1</f>
        <v>8</v>
      </c>
      <c r="C33" s="32" t="s">
        <v>27</v>
      </c>
      <c r="D33" s="43" t="s">
        <v>2</v>
      </c>
      <c r="E33" s="29">
        <v>4</v>
      </c>
    </row>
    <row r="34" spans="2:5">
      <c r="C34" s="28"/>
    </row>
    <row r="35" spans="2:5" ht="38.25">
      <c r="B35" s="27">
        <f>MAX(B$10:B34)+1</f>
        <v>9</v>
      </c>
      <c r="C35" s="32" t="s">
        <v>28</v>
      </c>
      <c r="D35" s="43" t="s">
        <v>2</v>
      </c>
      <c r="E35" s="29">
        <v>24</v>
      </c>
    </row>
    <row r="36" spans="2:5">
      <c r="C36" s="28"/>
    </row>
    <row r="37" spans="2:5" ht="38.25">
      <c r="B37" s="27">
        <f>MAX(B$10:B36)+1</f>
        <v>10</v>
      </c>
      <c r="C37" s="32" t="s">
        <v>29</v>
      </c>
      <c r="D37" s="43" t="s">
        <v>2</v>
      </c>
      <c r="E37" s="29">
        <v>3</v>
      </c>
    </row>
    <row r="38" spans="2:5">
      <c r="C38" s="28"/>
    </row>
    <row r="39" spans="2:5" ht="38.25">
      <c r="B39" s="27">
        <f>MAX(B$10:B38)+1</f>
        <v>11</v>
      </c>
      <c r="C39" s="32" t="s">
        <v>62</v>
      </c>
    </row>
    <row r="40" spans="2:5">
      <c r="C40" s="32" t="s">
        <v>64</v>
      </c>
      <c r="D40" s="43" t="s">
        <v>2</v>
      </c>
      <c r="E40" s="29">
        <v>10</v>
      </c>
    </row>
    <row r="41" spans="2:5">
      <c r="C41" s="32" t="s">
        <v>65</v>
      </c>
      <c r="D41" s="43" t="s">
        <v>2</v>
      </c>
      <c r="E41" s="29">
        <v>10</v>
      </c>
    </row>
    <row r="42" spans="2:5">
      <c r="C42" s="28"/>
    </row>
    <row r="43" spans="2:5" ht="25.5">
      <c r="B43" s="27">
        <f>MAX(B$10:B42)+1</f>
        <v>12</v>
      </c>
      <c r="C43" s="32" t="s">
        <v>66</v>
      </c>
    </row>
    <row r="44" spans="2:5">
      <c r="C44" s="32" t="s">
        <v>63</v>
      </c>
      <c r="D44" s="43" t="s">
        <v>2</v>
      </c>
      <c r="E44" s="29">
        <v>10</v>
      </c>
    </row>
    <row r="45" spans="2:5">
      <c r="C45" s="32" t="s">
        <v>67</v>
      </c>
      <c r="D45" s="43" t="s">
        <v>2</v>
      </c>
      <c r="E45" s="29">
        <v>10</v>
      </c>
    </row>
    <row r="46" spans="2:5">
      <c r="C46" s="28"/>
    </row>
    <row r="47" spans="2:5">
      <c r="B47" s="27">
        <f>MAX(B$10:B46)+1</f>
        <v>13</v>
      </c>
      <c r="C47" s="32" t="s">
        <v>4</v>
      </c>
      <c r="D47" s="43" t="s">
        <v>3</v>
      </c>
      <c r="E47" s="29">
        <v>10</v>
      </c>
    </row>
    <row r="48" spans="2:5">
      <c r="C48" s="28"/>
    </row>
    <row r="49" spans="2:5" ht="25.5">
      <c r="B49" s="27">
        <f>MAX(B$10:B48)+1</f>
        <v>14</v>
      </c>
      <c r="C49" s="32" t="s">
        <v>36</v>
      </c>
      <c r="D49" s="43" t="s">
        <v>3</v>
      </c>
      <c r="E49" s="29">
        <v>1</v>
      </c>
    </row>
    <row r="50" spans="2:5">
      <c r="C50" s="28"/>
    </row>
    <row r="51" spans="2:5" ht="25.5">
      <c r="B51" s="27">
        <f>MAX(B$10:B50)+1</f>
        <v>15</v>
      </c>
      <c r="C51" s="31" t="s">
        <v>35</v>
      </c>
      <c r="D51" s="43" t="s">
        <v>3</v>
      </c>
      <c r="E51" s="29">
        <v>1</v>
      </c>
    </row>
    <row r="52" spans="2:5">
      <c r="C52" s="28"/>
    </row>
    <row r="53" spans="2:5" ht="25.5">
      <c r="B53" s="27">
        <f>MAX(B$10:B52)+1</f>
        <v>16</v>
      </c>
      <c r="C53" s="32" t="s">
        <v>31</v>
      </c>
      <c r="D53" s="43" t="s">
        <v>3</v>
      </c>
      <c r="E53" s="29">
        <v>48</v>
      </c>
    </row>
    <row r="54" spans="2:5">
      <c r="C54" s="28"/>
    </row>
    <row r="55" spans="2:5" ht="25.5">
      <c r="B55" s="27">
        <f>MAX(B$10:B54)+1</f>
        <v>17</v>
      </c>
      <c r="C55" s="32" t="s">
        <v>30</v>
      </c>
      <c r="D55" s="43" t="s">
        <v>3</v>
      </c>
      <c r="E55" s="29">
        <v>16</v>
      </c>
    </row>
    <row r="57" spans="2:5" ht="25.5">
      <c r="B57" s="27">
        <f>MAX(B$10:B56)+1</f>
        <v>18</v>
      </c>
      <c r="C57" s="32" t="s">
        <v>39</v>
      </c>
      <c r="D57" s="43" t="s">
        <v>3</v>
      </c>
      <c r="E57" s="29">
        <v>8</v>
      </c>
    </row>
    <row r="59" spans="2:5" ht="38.25">
      <c r="B59" s="27">
        <f>MAX(B$10:B58)+1</f>
        <v>19</v>
      </c>
      <c r="C59" s="31" t="s">
        <v>32</v>
      </c>
    </row>
    <row r="60" spans="2:5">
      <c r="C60" s="32" t="s">
        <v>33</v>
      </c>
      <c r="D60" s="43" t="s">
        <v>0</v>
      </c>
      <c r="E60" s="29">
        <v>1</v>
      </c>
    </row>
    <row r="61" spans="2:5">
      <c r="C61" s="32" t="s">
        <v>54</v>
      </c>
      <c r="D61" s="43" t="s">
        <v>0</v>
      </c>
      <c r="E61" s="29">
        <v>3</v>
      </c>
    </row>
    <row r="62" spans="2:5">
      <c r="C62" s="28"/>
    </row>
    <row r="63" spans="2:5" ht="38.25">
      <c r="B63" s="27">
        <f>MAX(B$10:B62)+1</f>
        <v>20</v>
      </c>
      <c r="C63" s="32" t="s">
        <v>51</v>
      </c>
      <c r="D63" s="43" t="s">
        <v>3</v>
      </c>
      <c r="E63" s="29">
        <v>2</v>
      </c>
    </row>
    <row r="65" spans="2:6" ht="51">
      <c r="B65" s="27">
        <f>MAX(B$10:B64)+1</f>
        <v>21</v>
      </c>
      <c r="C65" s="32" t="s">
        <v>50</v>
      </c>
      <c r="D65" s="43" t="s">
        <v>3</v>
      </c>
      <c r="E65" s="29">
        <v>1</v>
      </c>
    </row>
    <row r="66" spans="2:6">
      <c r="C66" s="28"/>
    </row>
    <row r="67" spans="2:6" ht="38.25">
      <c r="B67" s="27">
        <f>MAX(B$10:B66)+1</f>
        <v>22</v>
      </c>
      <c r="C67" s="32" t="s">
        <v>49</v>
      </c>
      <c r="D67" s="43" t="s">
        <v>3</v>
      </c>
      <c r="E67" s="29">
        <v>1</v>
      </c>
    </row>
    <row r="68" spans="2:6">
      <c r="C68" s="28"/>
    </row>
    <row r="69" spans="2:6">
      <c r="B69" s="27">
        <f>MAX(B$10:B68)+1</f>
        <v>23</v>
      </c>
      <c r="C69" s="32" t="s">
        <v>42</v>
      </c>
      <c r="D69" s="43" t="s">
        <v>3</v>
      </c>
      <c r="E69" s="29">
        <v>1</v>
      </c>
    </row>
    <row r="71" spans="2:6" ht="25.5">
      <c r="B71" s="27">
        <f>MAX(B$10:B70)+1</f>
        <v>24</v>
      </c>
      <c r="C71" s="32" t="s">
        <v>43</v>
      </c>
      <c r="D71" s="43" t="s">
        <v>3</v>
      </c>
      <c r="E71" s="29">
        <v>1</v>
      </c>
    </row>
    <row r="73" spans="2:6" ht="38.25">
      <c r="B73" s="27">
        <f>MAX(B$10:B72)+1</f>
        <v>25</v>
      </c>
      <c r="C73" s="12" t="s">
        <v>45</v>
      </c>
      <c r="D73" s="44" t="s">
        <v>3</v>
      </c>
      <c r="E73" s="33">
        <v>1</v>
      </c>
      <c r="F73" s="34"/>
    </row>
    <row r="74" spans="2:6">
      <c r="C74" s="8"/>
      <c r="E74" s="8"/>
    </row>
    <row r="75" spans="2:6">
      <c r="B75" s="27">
        <f>MAX(B$10:B74)+1</f>
        <v>26</v>
      </c>
      <c r="C75" s="8" t="s">
        <v>44</v>
      </c>
      <c r="D75" s="43" t="s">
        <v>0</v>
      </c>
      <c r="E75" s="8">
        <v>1</v>
      </c>
    </row>
    <row r="76" spans="2:6">
      <c r="C76" s="8"/>
      <c r="E76" s="8"/>
    </row>
    <row r="77" spans="2:6" ht="114.75">
      <c r="B77" s="27">
        <f>MAX(B$10:B76)+1</f>
        <v>27</v>
      </c>
      <c r="C77" s="32" t="s">
        <v>37</v>
      </c>
      <c r="D77" s="43" t="s">
        <v>3</v>
      </c>
      <c r="E77" s="29">
        <v>1</v>
      </c>
    </row>
    <row r="78" spans="2:6">
      <c r="C78" s="28"/>
    </row>
    <row r="79" spans="2:6" ht="114.75">
      <c r="B79" s="27">
        <f>MAX(B$10:B78)+1</f>
        <v>28</v>
      </c>
      <c r="C79" s="32" t="s">
        <v>40</v>
      </c>
      <c r="D79" s="43" t="s">
        <v>3</v>
      </c>
      <c r="E79" s="29">
        <v>1</v>
      </c>
    </row>
    <row r="80" spans="2:6">
      <c r="C80" s="28"/>
    </row>
    <row r="81" spans="1:7" ht="331.5">
      <c r="B81" s="27">
        <f>MAX(B$10:B80)+1</f>
        <v>29</v>
      </c>
      <c r="C81" s="32" t="s">
        <v>330</v>
      </c>
      <c r="D81" s="43" t="s">
        <v>0</v>
      </c>
      <c r="E81" s="29">
        <v>1</v>
      </c>
    </row>
    <row r="83" spans="1:7" ht="280.5">
      <c r="B83" s="27">
        <f>MAX(B$10:B82)+1</f>
        <v>30</v>
      </c>
      <c r="C83" s="32" t="s">
        <v>331</v>
      </c>
      <c r="D83" s="43" t="s">
        <v>0</v>
      </c>
      <c r="E83" s="29">
        <v>1</v>
      </c>
    </row>
    <row r="85" spans="1:7" ht="25.5">
      <c r="B85" s="152">
        <f>MAX(B$11:B84)+1</f>
        <v>31</v>
      </c>
      <c r="C85" s="158" t="s">
        <v>314</v>
      </c>
      <c r="D85" s="159" t="s">
        <v>0</v>
      </c>
      <c r="E85" s="165">
        <v>1</v>
      </c>
      <c r="F85" s="160"/>
    </row>
    <row r="87" spans="1:7" ht="63.75">
      <c r="B87" s="152">
        <f>MAX(B$11:B86)+1</f>
        <v>32</v>
      </c>
      <c r="C87" s="158" t="s">
        <v>315</v>
      </c>
      <c r="D87" s="159" t="s">
        <v>0</v>
      </c>
      <c r="E87" s="165">
        <v>1</v>
      </c>
      <c r="F87" s="160"/>
    </row>
    <row r="88" spans="1:7">
      <c r="B88" s="152"/>
      <c r="C88" s="158"/>
      <c r="D88" s="159"/>
      <c r="E88" s="165"/>
      <c r="F88" s="160"/>
      <c r="G88" s="160"/>
    </row>
    <row r="89" spans="1:7" ht="114.75">
      <c r="B89" s="27">
        <f>MAX(B$10:B88)+1</f>
        <v>33</v>
      </c>
      <c r="C89" s="31" t="s">
        <v>298</v>
      </c>
      <c r="D89" s="43" t="s">
        <v>3</v>
      </c>
      <c r="E89" s="29">
        <v>1</v>
      </c>
    </row>
    <row r="91" spans="1:7" ht="13.5" thickBot="1">
      <c r="A91" s="35"/>
      <c r="B91" s="36"/>
      <c r="C91" s="37" t="str">
        <f>CONCATENATE(B10," ",C10," - SKUPAJ:")</f>
        <v>IV. ŠTUDIJSKI ODER 2 - SKUPAJ:</v>
      </c>
      <c r="D91" s="37"/>
      <c r="E91" s="37"/>
      <c r="F91" s="53"/>
      <c r="G91" s="38"/>
    </row>
  </sheetData>
  <pageMargins left="0.70866141732283472" right="0.70866141732283472" top="0.74803149606299213" bottom="0.74803149606299213" header="0.31496062992125984" footer="0.31496062992125984"/>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24</v>
      </c>
      <c r="B5" s="5"/>
      <c r="C5" s="9" t="s">
        <v>15</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76</v>
      </c>
      <c r="C10" s="25" t="s">
        <v>71</v>
      </c>
      <c r="D10" s="42"/>
      <c r="E10" s="26"/>
      <c r="F10" s="52"/>
      <c r="G10" s="58"/>
    </row>
    <row r="12" spans="1:7">
      <c r="C12" s="28" t="s">
        <v>38</v>
      </c>
    </row>
    <row r="14" spans="1:7" ht="25.5">
      <c r="B14" s="27">
        <v>1</v>
      </c>
      <c r="C14" s="31" t="s">
        <v>16</v>
      </c>
    </row>
    <row r="15" spans="1:7">
      <c r="C15" s="32" t="s">
        <v>17</v>
      </c>
      <c r="D15" s="43" t="s">
        <v>2</v>
      </c>
      <c r="E15" s="29">
        <v>27</v>
      </c>
    </row>
    <row r="16" spans="1:7">
      <c r="C16" s="32" t="s">
        <v>18</v>
      </c>
      <c r="D16" s="43" t="s">
        <v>2</v>
      </c>
      <c r="E16" s="29">
        <v>650</v>
      </c>
    </row>
    <row r="17" spans="2:5">
      <c r="C17" s="32" t="s">
        <v>19</v>
      </c>
      <c r="D17" s="43" t="s">
        <v>2</v>
      </c>
      <c r="E17" s="29">
        <v>45</v>
      </c>
    </row>
    <row r="18" spans="2:5">
      <c r="C18" s="28"/>
    </row>
    <row r="19" spans="2:5" ht="51">
      <c r="B19" s="27">
        <f>MAX(B$11:B18)+1</f>
        <v>2</v>
      </c>
      <c r="C19" s="31" t="s">
        <v>34</v>
      </c>
    </row>
    <row r="20" spans="2:5">
      <c r="C20" s="32" t="s">
        <v>20</v>
      </c>
      <c r="D20" s="43" t="s">
        <v>2</v>
      </c>
      <c r="E20" s="29">
        <v>10</v>
      </c>
    </row>
    <row r="21" spans="2:5">
      <c r="C21" s="32" t="s">
        <v>21</v>
      </c>
      <c r="D21" s="43" t="s">
        <v>2</v>
      </c>
      <c r="E21" s="29">
        <v>10</v>
      </c>
    </row>
    <row r="22" spans="2:5">
      <c r="C22" s="28"/>
    </row>
    <row r="23" spans="2:5" ht="25.5">
      <c r="B23" s="27">
        <f>MAX(B$11:B22)+1</f>
        <v>3</v>
      </c>
      <c r="C23" s="32" t="s">
        <v>189</v>
      </c>
      <c r="D23" s="43" t="s">
        <v>2</v>
      </c>
      <c r="E23" s="29">
        <v>200</v>
      </c>
    </row>
    <row r="24" spans="2:5">
      <c r="C24" s="28"/>
    </row>
    <row r="25" spans="2:5" ht="25.5">
      <c r="B25" s="27">
        <f>MAX(B$11:B24)+1</f>
        <v>4</v>
      </c>
      <c r="C25" s="32" t="s">
        <v>41</v>
      </c>
      <c r="D25" s="43" t="s">
        <v>2</v>
      </c>
      <c r="E25" s="29">
        <v>60</v>
      </c>
    </row>
    <row r="26" spans="2:5">
      <c r="C26" s="28"/>
    </row>
    <row r="27" spans="2:5" ht="38.25">
      <c r="B27" s="27">
        <f>MAX(B$11:B26)+1</f>
        <v>5</v>
      </c>
      <c r="C27" s="32" t="s">
        <v>22</v>
      </c>
      <c r="D27" s="43" t="s">
        <v>2</v>
      </c>
      <c r="E27" s="29">
        <v>10</v>
      </c>
    </row>
    <row r="28" spans="2:5">
      <c r="C28" s="28"/>
    </row>
    <row r="29" spans="2:5" ht="38.25">
      <c r="B29" s="27">
        <f>MAX(B$11:B28)+1</f>
        <v>6</v>
      </c>
      <c r="C29" s="32" t="s">
        <v>26</v>
      </c>
      <c r="D29" s="43" t="s">
        <v>2</v>
      </c>
      <c r="E29" s="29">
        <v>60</v>
      </c>
    </row>
    <row r="30" spans="2:5">
      <c r="C30" s="28"/>
    </row>
    <row r="31" spans="2:5" ht="38.25">
      <c r="B31" s="27">
        <f>MAX(B$11:B30)+1</f>
        <v>7</v>
      </c>
      <c r="C31" s="32" t="s">
        <v>27</v>
      </c>
      <c r="D31" s="43" t="s">
        <v>2</v>
      </c>
      <c r="E31" s="29">
        <v>4</v>
      </c>
    </row>
    <row r="32" spans="2:5">
      <c r="C32" s="28"/>
    </row>
    <row r="33" spans="2:5" ht="38.25">
      <c r="B33" s="27">
        <f>MAX(B$11:B32)+1</f>
        <v>8</v>
      </c>
      <c r="C33" s="32" t="s">
        <v>28</v>
      </c>
      <c r="D33" s="43" t="s">
        <v>2</v>
      </c>
      <c r="E33" s="29">
        <v>24</v>
      </c>
    </row>
    <row r="34" spans="2:5">
      <c r="C34" s="28"/>
    </row>
    <row r="35" spans="2:5" ht="38.25">
      <c r="B35" s="27">
        <f>MAX(B$11:B34)+1</f>
        <v>9</v>
      </c>
      <c r="C35" s="32" t="s">
        <v>29</v>
      </c>
      <c r="D35" s="43" t="s">
        <v>2</v>
      </c>
      <c r="E35" s="29">
        <v>3</v>
      </c>
    </row>
    <row r="36" spans="2:5">
      <c r="C36" s="28"/>
    </row>
    <row r="37" spans="2:5" ht="38.25">
      <c r="B37" s="27">
        <f>MAX(B$11:B36)+1</f>
        <v>10</v>
      </c>
      <c r="C37" s="32" t="s">
        <v>62</v>
      </c>
    </row>
    <row r="38" spans="2:5">
      <c r="C38" s="32" t="s">
        <v>64</v>
      </c>
      <c r="D38" s="43" t="s">
        <v>2</v>
      </c>
      <c r="E38" s="29">
        <v>15</v>
      </c>
    </row>
    <row r="39" spans="2:5">
      <c r="C39" s="32" t="s">
        <v>65</v>
      </c>
      <c r="D39" s="43" t="s">
        <v>2</v>
      </c>
      <c r="E39" s="29">
        <v>15</v>
      </c>
    </row>
    <row r="40" spans="2:5">
      <c r="C40" s="28"/>
    </row>
    <row r="41" spans="2:5" ht="25.5">
      <c r="B41" s="27">
        <f>MAX(B$11:B40)+1</f>
        <v>11</v>
      </c>
      <c r="C41" s="32" t="s">
        <v>66</v>
      </c>
    </row>
    <row r="42" spans="2:5">
      <c r="C42" s="32" t="s">
        <v>63</v>
      </c>
      <c r="D42" s="43" t="s">
        <v>2</v>
      </c>
      <c r="E42" s="29">
        <v>10</v>
      </c>
    </row>
    <row r="43" spans="2:5">
      <c r="C43" s="32" t="s">
        <v>67</v>
      </c>
      <c r="D43" s="43" t="s">
        <v>2</v>
      </c>
      <c r="E43" s="29">
        <v>10</v>
      </c>
    </row>
    <row r="44" spans="2:5">
      <c r="C44" s="28"/>
    </row>
    <row r="45" spans="2:5">
      <c r="B45" s="27">
        <f>MAX(B$11:B44)+1</f>
        <v>12</v>
      </c>
      <c r="C45" s="32" t="s">
        <v>4</v>
      </c>
      <c r="D45" s="43" t="s">
        <v>3</v>
      </c>
      <c r="E45" s="29">
        <v>10</v>
      </c>
    </row>
    <row r="46" spans="2:5">
      <c r="C46" s="28"/>
    </row>
    <row r="47" spans="2:5" ht="25.5">
      <c r="B47" s="27">
        <f>MAX(B$11:B46)+1</f>
        <v>13</v>
      </c>
      <c r="C47" s="32" t="s">
        <v>36</v>
      </c>
      <c r="D47" s="43" t="s">
        <v>3</v>
      </c>
      <c r="E47" s="29">
        <v>1</v>
      </c>
    </row>
    <row r="48" spans="2:5">
      <c r="C48" s="28"/>
    </row>
    <row r="49" spans="2:5" ht="25.5">
      <c r="B49" s="27">
        <f>MAX(B$11:B48)+1</f>
        <v>14</v>
      </c>
      <c r="C49" s="31" t="s">
        <v>35</v>
      </c>
      <c r="D49" s="43" t="s">
        <v>3</v>
      </c>
      <c r="E49" s="29">
        <v>1</v>
      </c>
    </row>
    <row r="50" spans="2:5">
      <c r="C50" s="28"/>
    </row>
    <row r="51" spans="2:5" ht="25.5">
      <c r="B51" s="27">
        <f>MAX(B$11:B50)+1</f>
        <v>15</v>
      </c>
      <c r="C51" s="32" t="s">
        <v>31</v>
      </c>
      <c r="D51" s="43" t="s">
        <v>3</v>
      </c>
      <c r="E51" s="29">
        <v>12</v>
      </c>
    </row>
    <row r="52" spans="2:5">
      <c r="C52" s="28"/>
    </row>
    <row r="53" spans="2:5" ht="25.5">
      <c r="B53" s="27">
        <f>MAX(B$11:B52)+1</f>
        <v>16</v>
      </c>
      <c r="C53" s="32" t="s">
        <v>30</v>
      </c>
      <c r="D53" s="43" t="s">
        <v>3</v>
      </c>
      <c r="E53" s="29">
        <v>6</v>
      </c>
    </row>
    <row r="55" spans="2:5" ht="25.5">
      <c r="B55" s="27">
        <f>MAX(B$11:B54)+1</f>
        <v>17</v>
      </c>
      <c r="C55" s="32" t="s">
        <v>39</v>
      </c>
      <c r="D55" s="43" t="s">
        <v>3</v>
      </c>
      <c r="E55" s="29">
        <v>4</v>
      </c>
    </row>
    <row r="57" spans="2:5" ht="38.25">
      <c r="B57" s="27">
        <f>MAX(B$11:B56)+1</f>
        <v>18</v>
      </c>
      <c r="C57" s="31" t="s">
        <v>32</v>
      </c>
    </row>
    <row r="58" spans="2:5">
      <c r="C58" s="32" t="s">
        <v>54</v>
      </c>
      <c r="D58" s="43" t="s">
        <v>0</v>
      </c>
      <c r="E58" s="29">
        <v>4</v>
      </c>
    </row>
    <row r="59" spans="2:5">
      <c r="C59" s="28"/>
    </row>
    <row r="60" spans="2:5" ht="38.25">
      <c r="B60" s="27">
        <f>MAX(B$11:B59)+1</f>
        <v>19</v>
      </c>
      <c r="C60" s="31" t="s">
        <v>32</v>
      </c>
    </row>
    <row r="61" spans="2:5">
      <c r="C61" s="32" t="s">
        <v>33</v>
      </c>
      <c r="D61" s="43" t="s">
        <v>0</v>
      </c>
      <c r="E61" s="29">
        <v>1</v>
      </c>
    </row>
    <row r="62" spans="2:5">
      <c r="C62" s="28"/>
    </row>
    <row r="63" spans="2:5" ht="38.25">
      <c r="B63" s="27">
        <f>MAX(B$11:B62)+1</f>
        <v>20</v>
      </c>
      <c r="C63" s="31" t="s">
        <v>32</v>
      </c>
    </row>
    <row r="64" spans="2:5">
      <c r="C64" s="32" t="s">
        <v>72</v>
      </c>
      <c r="D64" s="43" t="s">
        <v>0</v>
      </c>
      <c r="E64" s="29">
        <v>3</v>
      </c>
    </row>
    <row r="65" spans="2:6">
      <c r="C65" s="28"/>
    </row>
    <row r="66" spans="2:6" ht="63.75">
      <c r="B66" s="27">
        <f>MAX(B$11:B65)+1</f>
        <v>21</v>
      </c>
      <c r="C66" s="32" t="s">
        <v>55</v>
      </c>
      <c r="D66" s="43" t="s">
        <v>0</v>
      </c>
      <c r="E66" s="29">
        <v>1</v>
      </c>
    </row>
    <row r="68" spans="2:6">
      <c r="B68" s="27">
        <f>MAX(B$11:B67)+1</f>
        <v>22</v>
      </c>
      <c r="C68" s="32" t="s">
        <v>73</v>
      </c>
      <c r="D68" s="43" t="s">
        <v>3</v>
      </c>
      <c r="E68" s="29">
        <v>1</v>
      </c>
    </row>
    <row r="70" spans="2:6" ht="25.5">
      <c r="B70" s="27">
        <f>MAX(B$11:B69)+1</f>
        <v>23</v>
      </c>
      <c r="C70" s="32" t="s">
        <v>74</v>
      </c>
      <c r="D70" s="43" t="s">
        <v>3</v>
      </c>
      <c r="E70" s="29">
        <v>1</v>
      </c>
    </row>
    <row r="72" spans="2:6" ht="38.25">
      <c r="B72" s="27">
        <f>MAX(B$11:B71)+1</f>
        <v>24</v>
      </c>
      <c r="C72" s="12" t="s">
        <v>45</v>
      </c>
      <c r="D72" s="44" t="s">
        <v>3</v>
      </c>
      <c r="E72" s="33">
        <v>1</v>
      </c>
      <c r="F72" s="34"/>
    </row>
    <row r="73" spans="2:6">
      <c r="C73" s="8"/>
      <c r="E73" s="8"/>
    </row>
    <row r="74" spans="2:6">
      <c r="B74" s="27">
        <f>MAX(B$11:B73)+1</f>
        <v>25</v>
      </c>
      <c r="C74" s="8" t="s">
        <v>44</v>
      </c>
      <c r="D74" s="43" t="s">
        <v>0</v>
      </c>
      <c r="E74" s="8">
        <v>1</v>
      </c>
    </row>
    <row r="75" spans="2:6">
      <c r="C75" s="8"/>
      <c r="E75" s="8"/>
    </row>
    <row r="76" spans="2:6" ht="102">
      <c r="B76" s="27">
        <f>MAX(B$11:B75)+1</f>
        <v>26</v>
      </c>
      <c r="C76" s="32" t="s">
        <v>60</v>
      </c>
      <c r="D76" s="43" t="s">
        <v>3</v>
      </c>
      <c r="E76" s="29">
        <v>1</v>
      </c>
    </row>
    <row r="77" spans="2:6">
      <c r="C77" s="28"/>
    </row>
    <row r="78" spans="2:6" ht="102">
      <c r="B78" s="27">
        <f>MAX(B$11:B77)+1</f>
        <v>27</v>
      </c>
      <c r="C78" s="32" t="s">
        <v>61</v>
      </c>
      <c r="D78" s="43" t="s">
        <v>3</v>
      </c>
      <c r="E78" s="29">
        <v>1</v>
      </c>
    </row>
    <row r="79" spans="2:6">
      <c r="C79" s="28"/>
    </row>
    <row r="80" spans="2:6" ht="331.5">
      <c r="B80" s="27">
        <f>MAX(B$11:B79)+1</f>
        <v>28</v>
      </c>
      <c r="C80" s="32" t="s">
        <v>332</v>
      </c>
      <c r="D80" s="43" t="s">
        <v>0</v>
      </c>
      <c r="E80" s="29">
        <v>1</v>
      </c>
    </row>
    <row r="82" spans="1:7" ht="280.5">
      <c r="B82" s="27">
        <f>MAX(B$11:B81)+1</f>
        <v>29</v>
      </c>
      <c r="C82" s="32" t="s">
        <v>333</v>
      </c>
      <c r="D82" s="43" t="s">
        <v>0</v>
      </c>
      <c r="E82" s="29">
        <v>1</v>
      </c>
    </row>
    <row r="84" spans="1:7" ht="38.25">
      <c r="B84" s="152">
        <f>MAX(B$11:B83)+1</f>
        <v>30</v>
      </c>
      <c r="C84" s="158" t="s">
        <v>318</v>
      </c>
      <c r="D84" s="159" t="s">
        <v>0</v>
      </c>
      <c r="E84" s="165">
        <v>1</v>
      </c>
      <c r="F84" s="160"/>
    </row>
    <row r="86" spans="1:7" ht="63.75">
      <c r="B86" s="152">
        <f>MAX(B$11:B85)+1</f>
        <v>31</v>
      </c>
      <c r="C86" s="158" t="s">
        <v>317</v>
      </c>
      <c r="D86" s="159" t="s">
        <v>0</v>
      </c>
      <c r="E86" s="165">
        <v>1</v>
      </c>
      <c r="F86" s="160"/>
    </row>
    <row r="87" spans="1:7">
      <c r="B87" s="152"/>
      <c r="C87" s="158"/>
      <c r="D87" s="159"/>
      <c r="E87" s="165"/>
      <c r="F87" s="160"/>
      <c r="G87" s="160"/>
    </row>
    <row r="88" spans="1:7" ht="114.75">
      <c r="B88" s="27">
        <f>MAX(B$11:B87)+1</f>
        <v>32</v>
      </c>
      <c r="C88" s="31" t="s">
        <v>298</v>
      </c>
      <c r="D88" s="43" t="s">
        <v>3</v>
      </c>
      <c r="E88" s="29">
        <v>1</v>
      </c>
    </row>
    <row r="90" spans="1:7" ht="13.5" thickBot="1">
      <c r="A90" s="35"/>
      <c r="B90" s="36"/>
      <c r="C90" s="37" t="str">
        <f>CONCATENATE(B10," ",C10," - SKUPAJ:")</f>
        <v>V. GLASBENA VADNICA - SKUPAJ:</v>
      </c>
      <c r="D90" s="37"/>
      <c r="E90" s="37"/>
      <c r="F90" s="53"/>
      <c r="G90" s="38"/>
    </row>
    <row r="91" spans="1:7">
      <c r="A91" s="45"/>
      <c r="B91" s="46"/>
      <c r="C91" s="47"/>
      <c r="D91" s="47"/>
      <c r="E91" s="47"/>
      <c r="F91" s="54"/>
      <c r="G91" s="48"/>
    </row>
    <row r="92" spans="1:7">
      <c r="A92" s="45"/>
      <c r="B92" s="46"/>
      <c r="C92" s="47"/>
      <c r="D92" s="47"/>
      <c r="E92" s="47"/>
      <c r="F92" s="54"/>
      <c r="G92" s="48"/>
    </row>
    <row r="93" spans="1:7">
      <c r="A93" s="45"/>
      <c r="B93" s="46"/>
      <c r="C93" s="47"/>
      <c r="D93" s="47"/>
      <c r="E93" s="47"/>
      <c r="F93" s="54"/>
      <c r="G93" s="48"/>
    </row>
    <row r="94" spans="1:7">
      <c r="A94" s="45"/>
      <c r="B94" s="46"/>
      <c r="C94" s="47"/>
      <c r="D94" s="47"/>
      <c r="E94" s="47"/>
      <c r="F94" s="54"/>
      <c r="G94" s="48"/>
    </row>
  </sheetData>
  <pageMargins left="0.70866141732283472" right="0.70866141732283472" top="0.74803149606299213" bottom="0.74803149606299213" header="0.31496062992125984" footer="0.31496062992125984"/>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4"/>
  <sheetViews>
    <sheetView topLeftCell="A81"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37">
      <c r="A1" s="4" t="s">
        <v>9</v>
      </c>
      <c r="B1" s="5"/>
      <c r="C1" s="6"/>
      <c r="D1" s="40"/>
      <c r="E1" s="7"/>
      <c r="F1" s="49"/>
      <c r="G1" s="55"/>
    </row>
    <row r="2" spans="1:37">
      <c r="A2" s="4"/>
      <c r="B2" s="4"/>
      <c r="C2" s="6"/>
      <c r="D2" s="40"/>
      <c r="E2" s="7"/>
      <c r="F2" s="49"/>
      <c r="G2" s="55"/>
    </row>
    <row r="3" spans="1:37">
      <c r="A3" s="4" t="s">
        <v>25</v>
      </c>
      <c r="B3" s="5"/>
      <c r="C3" s="6"/>
      <c r="D3" s="40"/>
      <c r="E3" s="7"/>
      <c r="F3" s="49"/>
      <c r="G3" s="55"/>
    </row>
    <row r="4" spans="1:37">
      <c r="A4" s="4"/>
      <c r="B4" s="4"/>
      <c r="C4" s="6"/>
      <c r="D4" s="40"/>
      <c r="E4" s="7"/>
      <c r="F4" s="49"/>
      <c r="G4" s="55"/>
    </row>
    <row r="5" spans="1:37">
      <c r="A5" s="4" t="s">
        <v>24</v>
      </c>
      <c r="B5" s="5"/>
      <c r="C5" s="9" t="s">
        <v>15</v>
      </c>
      <c r="D5" s="40"/>
      <c r="E5" s="7"/>
      <c r="F5" s="49"/>
      <c r="G5" s="55"/>
    </row>
    <row r="6" spans="1:37">
      <c r="A6" s="10"/>
      <c r="B6" s="11"/>
      <c r="C6" s="12"/>
      <c r="D6" s="15"/>
      <c r="E6" s="14"/>
      <c r="F6" s="50"/>
      <c r="G6" s="56"/>
    </row>
    <row r="7" spans="1:37">
      <c r="A7" s="13" t="s">
        <v>10</v>
      </c>
      <c r="B7" s="16"/>
      <c r="C7" s="12"/>
      <c r="D7" s="15"/>
      <c r="E7" s="14"/>
      <c r="F7" s="50"/>
      <c r="G7" s="56"/>
    </row>
    <row r="8" spans="1:37">
      <c r="A8" s="17" t="s">
        <v>11</v>
      </c>
      <c r="B8" s="18"/>
      <c r="C8" s="19" t="s">
        <v>12</v>
      </c>
      <c r="D8" s="21" t="s">
        <v>48</v>
      </c>
      <c r="E8" s="20" t="s">
        <v>47</v>
      </c>
      <c r="F8" s="51"/>
      <c r="G8" s="57"/>
    </row>
    <row r="9" spans="1:37">
      <c r="A9" s="10"/>
      <c r="B9" s="11"/>
      <c r="C9" s="22"/>
      <c r="D9" s="41"/>
      <c r="E9" s="14"/>
      <c r="F9" s="50"/>
      <c r="G9" s="56"/>
    </row>
    <row r="10" spans="1:37" ht="13.5" thickBot="1">
      <c r="A10" s="23"/>
      <c r="B10" s="24" t="s">
        <v>78</v>
      </c>
      <c r="C10" s="25" t="s">
        <v>77</v>
      </c>
      <c r="D10" s="42"/>
      <c r="E10" s="26"/>
      <c r="F10" s="52"/>
      <c r="G10" s="58"/>
    </row>
    <row r="12" spans="1:37">
      <c r="C12" s="28" t="s">
        <v>38</v>
      </c>
    </row>
    <row r="14" spans="1:37" ht="25.5">
      <c r="B14" s="152">
        <v>1</v>
      </c>
      <c r="C14" s="157" t="s">
        <v>16</v>
      </c>
    </row>
    <row r="15" spans="1:37">
      <c r="C15" s="32" t="s">
        <v>17</v>
      </c>
      <c r="D15" s="43" t="s">
        <v>2</v>
      </c>
      <c r="E15" s="29">
        <v>5</v>
      </c>
    </row>
    <row r="16" spans="1:37">
      <c r="C16" s="158" t="s">
        <v>18</v>
      </c>
      <c r="D16" s="159" t="s">
        <v>2</v>
      </c>
      <c r="E16" s="165">
        <v>1600</v>
      </c>
      <c r="F16" s="160"/>
      <c r="G16" s="160"/>
      <c r="AK16" s="154"/>
    </row>
    <row r="17" spans="2:7">
      <c r="C17" s="158" t="s">
        <v>19</v>
      </c>
      <c r="D17" s="159" t="s">
        <v>2</v>
      </c>
      <c r="E17" s="165">
        <v>30</v>
      </c>
      <c r="F17" s="160"/>
      <c r="G17" s="160"/>
    </row>
    <row r="18" spans="2:7">
      <c r="C18" s="28"/>
    </row>
    <row r="19" spans="2:7" ht="51">
      <c r="B19" s="27">
        <f>MAX(B$10:B18)+1</f>
        <v>2</v>
      </c>
      <c r="C19" s="31" t="s">
        <v>34</v>
      </c>
    </row>
    <row r="20" spans="2:7">
      <c r="C20" s="32" t="s">
        <v>20</v>
      </c>
      <c r="D20" s="43" t="s">
        <v>2</v>
      </c>
      <c r="E20" s="29">
        <v>30</v>
      </c>
    </row>
    <row r="21" spans="2:7">
      <c r="C21" s="32" t="s">
        <v>21</v>
      </c>
      <c r="D21" s="43" t="s">
        <v>2</v>
      </c>
      <c r="E21" s="29">
        <v>10</v>
      </c>
    </row>
    <row r="22" spans="2:7">
      <c r="C22" s="28"/>
    </row>
    <row r="23" spans="2:7" ht="25.5">
      <c r="B23" s="152">
        <f>MAX(B$10:B22)+1</f>
        <v>3</v>
      </c>
      <c r="C23" s="158" t="s">
        <v>189</v>
      </c>
      <c r="D23" s="159" t="s">
        <v>2</v>
      </c>
      <c r="E23" s="165">
        <v>650</v>
      </c>
      <c r="F23" s="160"/>
      <c r="G23" s="160"/>
    </row>
    <row r="24" spans="2:7">
      <c r="C24" s="28"/>
    </row>
    <row r="25" spans="2:7" ht="25.5">
      <c r="B25" s="27">
        <f>MAX(B$10:B24)+1</f>
        <v>4</v>
      </c>
      <c r="C25" s="32" t="s">
        <v>41</v>
      </c>
      <c r="D25" s="43" t="s">
        <v>2</v>
      </c>
      <c r="E25" s="29">
        <v>60</v>
      </c>
    </row>
    <row r="26" spans="2:7">
      <c r="C26" s="28"/>
    </row>
    <row r="27" spans="2:7">
      <c r="B27" s="27">
        <f>MAX(B$10:B26)+1</f>
        <v>5</v>
      </c>
      <c r="C27" s="32" t="s">
        <v>5</v>
      </c>
      <c r="D27" s="43" t="s">
        <v>2</v>
      </c>
      <c r="E27" s="29">
        <v>15</v>
      </c>
    </row>
    <row r="28" spans="2:7">
      <c r="C28" s="28"/>
    </row>
    <row r="29" spans="2:7" ht="38.25">
      <c r="B29" s="27">
        <f>MAX(B$10:B28)+1</f>
        <v>6</v>
      </c>
      <c r="C29" s="32" t="s">
        <v>22</v>
      </c>
      <c r="D29" s="43" t="s">
        <v>2</v>
      </c>
      <c r="E29" s="29">
        <v>12</v>
      </c>
    </row>
    <row r="30" spans="2:7">
      <c r="C30" s="28"/>
    </row>
    <row r="31" spans="2:7" ht="38.25">
      <c r="B31" s="27">
        <f>MAX(B$10:B30)+1</f>
        <v>7</v>
      </c>
      <c r="C31" s="32" t="s">
        <v>26</v>
      </c>
      <c r="D31" s="43" t="s">
        <v>2</v>
      </c>
      <c r="E31" s="29">
        <v>105</v>
      </c>
    </row>
    <row r="32" spans="2:7">
      <c r="C32" s="28"/>
    </row>
    <row r="33" spans="2:7" ht="38.25">
      <c r="B33" s="152">
        <f>MAX(B$10:B32)+1</f>
        <v>8</v>
      </c>
      <c r="C33" s="158" t="s">
        <v>27</v>
      </c>
      <c r="D33" s="159" t="s">
        <v>2</v>
      </c>
      <c r="E33" s="165">
        <v>12</v>
      </c>
      <c r="F33" s="160"/>
      <c r="G33" s="160"/>
    </row>
    <row r="34" spans="2:7">
      <c r="C34" s="28"/>
    </row>
    <row r="35" spans="2:7" ht="38.25">
      <c r="B35" s="27">
        <f>MAX(B$10:B34)+1</f>
        <v>9</v>
      </c>
      <c r="C35" s="32" t="s">
        <v>28</v>
      </c>
      <c r="D35" s="43" t="s">
        <v>2</v>
      </c>
      <c r="E35" s="29">
        <v>24</v>
      </c>
    </row>
    <row r="36" spans="2:7">
      <c r="C36" s="28"/>
    </row>
    <row r="37" spans="2:7" ht="38.25">
      <c r="B37" s="27">
        <f>MAX(B$10:B36)+1</f>
        <v>10</v>
      </c>
      <c r="C37" s="32" t="s">
        <v>29</v>
      </c>
      <c r="D37" s="43" t="s">
        <v>2</v>
      </c>
      <c r="E37" s="29">
        <v>3</v>
      </c>
    </row>
    <row r="38" spans="2:7">
      <c r="C38" s="28"/>
    </row>
    <row r="39" spans="2:7" ht="38.25">
      <c r="B39" s="27">
        <f>MAX(B$10:B38)+1</f>
        <v>11</v>
      </c>
      <c r="C39" s="32" t="s">
        <v>62</v>
      </c>
    </row>
    <row r="40" spans="2:7">
      <c r="C40" s="32" t="s">
        <v>64</v>
      </c>
      <c r="D40" s="43" t="s">
        <v>2</v>
      </c>
      <c r="E40" s="29">
        <v>10</v>
      </c>
    </row>
    <row r="41" spans="2:7">
      <c r="C41" s="32" t="s">
        <v>65</v>
      </c>
      <c r="D41" s="43" t="s">
        <v>2</v>
      </c>
      <c r="E41" s="29">
        <v>10</v>
      </c>
    </row>
    <row r="42" spans="2:7">
      <c r="C42" s="28"/>
    </row>
    <row r="43" spans="2:7" ht="25.5">
      <c r="B43" s="27">
        <f>MAX(B$10:B42)+1</f>
        <v>12</v>
      </c>
      <c r="C43" s="32" t="s">
        <v>66</v>
      </c>
    </row>
    <row r="44" spans="2:7">
      <c r="C44" s="32" t="s">
        <v>63</v>
      </c>
      <c r="D44" s="43" t="s">
        <v>2</v>
      </c>
      <c r="E44" s="29">
        <v>10</v>
      </c>
    </row>
    <row r="45" spans="2:7">
      <c r="C45" s="32" t="s">
        <v>67</v>
      </c>
      <c r="D45" s="43" t="s">
        <v>2</v>
      </c>
      <c r="E45" s="29">
        <v>10</v>
      </c>
    </row>
    <row r="46" spans="2:7">
      <c r="C46" s="28"/>
    </row>
    <row r="47" spans="2:7">
      <c r="B47" s="27">
        <f>MAX(B$10:B46)+1</f>
        <v>13</v>
      </c>
      <c r="C47" s="32" t="s">
        <v>4</v>
      </c>
      <c r="D47" s="43" t="s">
        <v>3</v>
      </c>
      <c r="E47" s="29">
        <v>10</v>
      </c>
    </row>
    <row r="48" spans="2:7">
      <c r="C48" s="28"/>
    </row>
    <row r="49" spans="2:5" ht="25.5">
      <c r="B49" s="27">
        <f>MAX(B$10:B48)+1</f>
        <v>14</v>
      </c>
      <c r="C49" s="32" t="s">
        <v>36</v>
      </c>
      <c r="D49" s="43" t="s">
        <v>3</v>
      </c>
      <c r="E49" s="29">
        <v>1</v>
      </c>
    </row>
    <row r="50" spans="2:5">
      <c r="C50" s="28"/>
    </row>
    <row r="51" spans="2:5" ht="25.5">
      <c r="B51" s="27">
        <f>MAX(B$10:B50)+1</f>
        <v>15</v>
      </c>
      <c r="C51" s="31" t="s">
        <v>35</v>
      </c>
      <c r="D51" s="43" t="s">
        <v>3</v>
      </c>
      <c r="E51" s="29">
        <v>1</v>
      </c>
    </row>
    <row r="52" spans="2:5">
      <c r="C52" s="28"/>
    </row>
    <row r="53" spans="2:5" ht="25.5">
      <c r="B53" s="27">
        <f>MAX(B$10:B52)+1</f>
        <v>16</v>
      </c>
      <c r="C53" s="32" t="s">
        <v>31</v>
      </c>
      <c r="D53" s="43" t="s">
        <v>3</v>
      </c>
      <c r="E53" s="29">
        <v>48</v>
      </c>
    </row>
    <row r="54" spans="2:5">
      <c r="C54" s="28"/>
    </row>
    <row r="55" spans="2:5" ht="25.5">
      <c r="B55" s="27">
        <f>MAX(B$10:B54)+1</f>
        <v>17</v>
      </c>
      <c r="C55" s="32" t="s">
        <v>30</v>
      </c>
      <c r="D55" s="43" t="s">
        <v>3</v>
      </c>
      <c r="E55" s="29">
        <v>16</v>
      </c>
    </row>
    <row r="57" spans="2:5" ht="25.5">
      <c r="B57" s="27">
        <f>MAX(B$10:B56)+1</f>
        <v>18</v>
      </c>
      <c r="C57" s="32" t="s">
        <v>39</v>
      </c>
      <c r="D57" s="43" t="s">
        <v>3</v>
      </c>
      <c r="E57" s="29">
        <v>8</v>
      </c>
    </row>
    <row r="59" spans="2:5" ht="38.25">
      <c r="B59" s="27">
        <f>MAX(B$10:B58)+1</f>
        <v>19</v>
      </c>
      <c r="C59" s="31" t="s">
        <v>32</v>
      </c>
    </row>
    <row r="60" spans="2:5">
      <c r="C60" s="32" t="s">
        <v>33</v>
      </c>
      <c r="D60" s="43" t="s">
        <v>0</v>
      </c>
      <c r="E60" s="29">
        <v>1</v>
      </c>
    </row>
    <row r="61" spans="2:5">
      <c r="C61" s="32" t="s">
        <v>54</v>
      </c>
      <c r="D61" s="43" t="s">
        <v>0</v>
      </c>
      <c r="E61" s="29">
        <v>3</v>
      </c>
    </row>
    <row r="62" spans="2:5">
      <c r="C62" s="28"/>
    </row>
    <row r="63" spans="2:5" ht="38.25">
      <c r="B63" s="27">
        <f>MAX(B$10:B62)+1</f>
        <v>20</v>
      </c>
      <c r="C63" s="32" t="s">
        <v>51</v>
      </c>
      <c r="D63" s="43" t="s">
        <v>3</v>
      </c>
      <c r="E63" s="29">
        <v>2</v>
      </c>
    </row>
    <row r="65" spans="2:6" ht="51">
      <c r="B65" s="27">
        <f>MAX(B$10:B64)+1</f>
        <v>21</v>
      </c>
      <c r="C65" s="32" t="s">
        <v>50</v>
      </c>
      <c r="D65" s="43" t="s">
        <v>3</v>
      </c>
      <c r="E65" s="29">
        <v>1</v>
      </c>
    </row>
    <row r="66" spans="2:6">
      <c r="C66" s="28"/>
    </row>
    <row r="67" spans="2:6" ht="38.25">
      <c r="B67" s="27">
        <f>MAX(B$10:B66)+1</f>
        <v>22</v>
      </c>
      <c r="C67" s="32" t="s">
        <v>49</v>
      </c>
      <c r="D67" s="43" t="s">
        <v>3</v>
      </c>
      <c r="E67" s="29">
        <v>1</v>
      </c>
    </row>
    <row r="68" spans="2:6">
      <c r="C68" s="28"/>
    </row>
    <row r="69" spans="2:6">
      <c r="B69" s="27">
        <f>MAX(B$10:B68)+1</f>
        <v>23</v>
      </c>
      <c r="C69" s="32" t="s">
        <v>42</v>
      </c>
      <c r="D69" s="43" t="s">
        <v>3</v>
      </c>
      <c r="E69" s="29">
        <v>1</v>
      </c>
    </row>
    <row r="71" spans="2:6" ht="25.5">
      <c r="B71" s="27">
        <f>MAX(B$10:B70)+1</f>
        <v>24</v>
      </c>
      <c r="C71" s="32" t="s">
        <v>43</v>
      </c>
      <c r="D71" s="43" t="s">
        <v>3</v>
      </c>
      <c r="E71" s="29">
        <v>1</v>
      </c>
    </row>
    <row r="73" spans="2:6" ht="38.25">
      <c r="B73" s="27">
        <f>MAX(B$10:B72)+1</f>
        <v>25</v>
      </c>
      <c r="C73" s="12" t="s">
        <v>45</v>
      </c>
      <c r="D73" s="44" t="s">
        <v>3</v>
      </c>
      <c r="E73" s="33">
        <v>1</v>
      </c>
      <c r="F73" s="34"/>
    </row>
    <row r="74" spans="2:6">
      <c r="C74" s="8"/>
      <c r="E74" s="8"/>
    </row>
    <row r="75" spans="2:6">
      <c r="B75" s="27">
        <f>MAX(B$10:B74)+1</f>
        <v>26</v>
      </c>
      <c r="C75" s="8" t="s">
        <v>44</v>
      </c>
      <c r="D75" s="43" t="s">
        <v>0</v>
      </c>
      <c r="E75" s="8">
        <v>1</v>
      </c>
    </row>
    <row r="76" spans="2:6">
      <c r="C76" s="8"/>
      <c r="E76" s="8"/>
    </row>
    <row r="77" spans="2:6" ht="114.75">
      <c r="B77" s="27">
        <f>MAX(B$10:B76)+1</f>
        <v>27</v>
      </c>
      <c r="C77" s="32" t="s">
        <v>37</v>
      </c>
      <c r="D77" s="43" t="s">
        <v>3</v>
      </c>
      <c r="E77" s="29">
        <v>1</v>
      </c>
    </row>
    <row r="78" spans="2:6">
      <c r="C78" s="28"/>
    </row>
    <row r="79" spans="2:6" ht="114.75">
      <c r="B79" s="27">
        <f>MAX(B$10:B78)+1</f>
        <v>28</v>
      </c>
      <c r="C79" s="32" t="s">
        <v>40</v>
      </c>
      <c r="D79" s="43" t="s">
        <v>3</v>
      </c>
      <c r="E79" s="29">
        <v>1</v>
      </c>
    </row>
    <row r="80" spans="2:6">
      <c r="C80" s="28"/>
    </row>
    <row r="81" spans="1:7" ht="331.5">
      <c r="B81" s="27">
        <f>MAX(B$10:B80)+1</f>
        <v>29</v>
      </c>
      <c r="C81" s="32" t="s">
        <v>334</v>
      </c>
      <c r="D81" s="43" t="s">
        <v>0</v>
      </c>
      <c r="E81" s="29">
        <v>1</v>
      </c>
    </row>
    <row r="83" spans="1:7" ht="280.5">
      <c r="B83" s="27">
        <f>MAX(B$10:B82)+1</f>
        <v>30</v>
      </c>
      <c r="C83" s="32" t="s">
        <v>335</v>
      </c>
      <c r="D83" s="43" t="s">
        <v>0</v>
      </c>
      <c r="E83" s="29">
        <v>1</v>
      </c>
    </row>
    <row r="85" spans="1:7" ht="25.5">
      <c r="B85" s="152">
        <f>MAX(B$11:B84)+1</f>
        <v>31</v>
      </c>
      <c r="C85" s="158" t="s">
        <v>313</v>
      </c>
      <c r="D85" s="159" t="s">
        <v>0</v>
      </c>
      <c r="E85" s="165">
        <v>1</v>
      </c>
      <c r="F85" s="160"/>
    </row>
    <row r="86" spans="1:7">
      <c r="B86" s="152"/>
      <c r="C86" s="158"/>
      <c r="D86" s="159"/>
      <c r="E86" s="165"/>
      <c r="F86" s="160"/>
      <c r="G86" s="160"/>
    </row>
    <row r="87" spans="1:7" ht="25.5">
      <c r="B87" s="152">
        <f>MAX(B$11:B86)+1</f>
        <v>32</v>
      </c>
      <c r="C87" s="158" t="s">
        <v>314</v>
      </c>
      <c r="D87" s="159" t="s">
        <v>0</v>
      </c>
      <c r="E87" s="165">
        <v>1</v>
      </c>
      <c r="F87" s="160"/>
    </row>
    <row r="89" spans="1:7" ht="63.75">
      <c r="B89" s="152">
        <f>MAX(B$11:B88)+1</f>
        <v>33</v>
      </c>
      <c r="C89" s="158" t="s">
        <v>315</v>
      </c>
      <c r="D89" s="159" t="s">
        <v>0</v>
      </c>
      <c r="E89" s="165">
        <v>1</v>
      </c>
      <c r="F89" s="160"/>
    </row>
    <row r="90" spans="1:7">
      <c r="B90" s="152"/>
      <c r="C90" s="158"/>
      <c r="D90" s="159"/>
      <c r="E90" s="165"/>
      <c r="F90" s="160"/>
      <c r="G90" s="160"/>
    </row>
    <row r="91" spans="1:7" ht="114.75">
      <c r="B91" s="27">
        <f>MAX(B$10:B88)+1</f>
        <v>33</v>
      </c>
      <c r="C91" s="31" t="s">
        <v>298</v>
      </c>
      <c r="D91" s="43" t="s">
        <v>3</v>
      </c>
      <c r="E91" s="29">
        <v>1</v>
      </c>
    </row>
    <row r="93" spans="1:7" ht="13.5" thickBot="1">
      <c r="A93" s="35"/>
      <c r="B93" s="36"/>
      <c r="C93" s="37" t="str">
        <f>CONCATENATE(B10," ",C10," - SKUPAJ:")</f>
        <v>VI. ŠTUDIJSKI ODER 4 - SKUPAJ:</v>
      </c>
      <c r="D93" s="37"/>
      <c r="E93" s="37"/>
      <c r="F93" s="53"/>
      <c r="G93" s="38"/>
    </row>
    <row r="94" spans="1:7">
      <c r="A94" s="45"/>
      <c r="B94" s="46"/>
      <c r="C94" s="47"/>
      <c r="D94" s="47"/>
      <c r="E94" s="47"/>
      <c r="F94" s="54"/>
      <c r="G94" s="48"/>
    </row>
  </sheetData>
  <pageMargins left="0.70866141732283472" right="0.70866141732283472" top="0.74803149606299213" bottom="0.74803149606299213" header="0.31496062992125984" footer="0.31496062992125984"/>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topLeftCell="A76"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35">
      <c r="A1" s="4" t="s">
        <v>9</v>
      </c>
      <c r="B1" s="5"/>
      <c r="C1" s="6"/>
      <c r="D1" s="40"/>
      <c r="E1" s="7"/>
      <c r="F1" s="49"/>
      <c r="G1" s="55"/>
    </row>
    <row r="2" spans="1:35">
      <c r="A2" s="4"/>
      <c r="B2" s="4"/>
      <c r="C2" s="6"/>
      <c r="D2" s="40"/>
      <c r="E2" s="7"/>
      <c r="F2" s="49"/>
      <c r="G2" s="55"/>
    </row>
    <row r="3" spans="1:35">
      <c r="A3" s="4" t="s">
        <v>25</v>
      </c>
      <c r="B3" s="5"/>
      <c r="C3" s="6"/>
      <c r="D3" s="40"/>
      <c r="E3" s="7"/>
      <c r="F3" s="49"/>
      <c r="G3" s="55"/>
    </row>
    <row r="4" spans="1:35">
      <c r="A4" s="4"/>
      <c r="B4" s="4"/>
      <c r="C4" s="6"/>
      <c r="D4" s="40"/>
      <c r="E4" s="7"/>
      <c r="F4" s="49"/>
      <c r="G4" s="55"/>
    </row>
    <row r="5" spans="1:35">
      <c r="A5" s="4" t="s">
        <v>24</v>
      </c>
      <c r="B5" s="5"/>
      <c r="C5" s="9" t="s">
        <v>15</v>
      </c>
      <c r="D5" s="40"/>
      <c r="E5" s="7"/>
      <c r="F5" s="49"/>
      <c r="G5" s="55"/>
    </row>
    <row r="6" spans="1:35">
      <c r="A6" s="10"/>
      <c r="B6" s="11"/>
      <c r="C6" s="12"/>
      <c r="D6" s="15"/>
      <c r="E6" s="14"/>
      <c r="F6" s="50"/>
      <c r="G6" s="56"/>
    </row>
    <row r="7" spans="1:35">
      <c r="A7" s="13" t="s">
        <v>10</v>
      </c>
      <c r="B7" s="16"/>
      <c r="C7" s="12"/>
      <c r="D7" s="15"/>
      <c r="E7" s="14"/>
      <c r="F7" s="50"/>
      <c r="G7" s="56"/>
    </row>
    <row r="8" spans="1:35">
      <c r="A8" s="17" t="s">
        <v>11</v>
      </c>
      <c r="B8" s="18"/>
      <c r="C8" s="19" t="s">
        <v>12</v>
      </c>
      <c r="D8" s="21" t="s">
        <v>48</v>
      </c>
      <c r="E8" s="20" t="s">
        <v>47</v>
      </c>
      <c r="F8" s="51"/>
      <c r="G8" s="57"/>
    </row>
    <row r="9" spans="1:35">
      <c r="A9" s="10"/>
      <c r="B9" s="11"/>
      <c r="C9" s="22"/>
      <c r="D9" s="41"/>
      <c r="E9" s="14"/>
      <c r="F9" s="50"/>
      <c r="G9" s="56"/>
    </row>
    <row r="10" spans="1:35" ht="13.5" thickBot="1">
      <c r="A10" s="23"/>
      <c r="B10" s="24" t="s">
        <v>79</v>
      </c>
      <c r="C10" s="25" t="s">
        <v>75</v>
      </c>
      <c r="D10" s="42"/>
      <c r="E10" s="26"/>
      <c r="F10" s="52"/>
      <c r="G10" s="58"/>
    </row>
    <row r="12" spans="1:35">
      <c r="C12" s="28" t="s">
        <v>38</v>
      </c>
    </row>
    <row r="14" spans="1:35" ht="25.5">
      <c r="B14" s="152">
        <v>1</v>
      </c>
      <c r="C14" s="157" t="s">
        <v>16</v>
      </c>
    </row>
    <row r="15" spans="1:35">
      <c r="C15" s="32" t="s">
        <v>17</v>
      </c>
      <c r="D15" s="43" t="s">
        <v>2</v>
      </c>
      <c r="E15" s="29">
        <v>10</v>
      </c>
    </row>
    <row r="16" spans="1:35">
      <c r="C16" s="158" t="s">
        <v>18</v>
      </c>
      <c r="D16" s="159" t="s">
        <v>2</v>
      </c>
      <c r="E16" s="165">
        <v>1400</v>
      </c>
      <c r="F16" s="160"/>
      <c r="G16" s="160"/>
      <c r="AI16" s="154"/>
    </row>
    <row r="17" spans="2:9">
      <c r="C17" s="158" t="s">
        <v>19</v>
      </c>
      <c r="D17" s="159" t="s">
        <v>2</v>
      </c>
      <c r="E17" s="165">
        <v>45</v>
      </c>
      <c r="F17" s="160"/>
      <c r="G17" s="160"/>
      <c r="I17" s="155"/>
    </row>
    <row r="18" spans="2:9">
      <c r="C18" s="28"/>
    </row>
    <row r="19" spans="2:9" ht="51">
      <c r="B19" s="27">
        <f>MAX(B$10:B18)+1</f>
        <v>2</v>
      </c>
      <c r="C19" s="31" t="s">
        <v>34</v>
      </c>
    </row>
    <row r="20" spans="2:9">
      <c r="C20" s="32" t="s">
        <v>20</v>
      </c>
      <c r="D20" s="43" t="s">
        <v>2</v>
      </c>
      <c r="E20" s="29">
        <v>5</v>
      </c>
    </row>
    <row r="21" spans="2:9">
      <c r="C21" s="32" t="s">
        <v>21</v>
      </c>
      <c r="D21" s="43" t="s">
        <v>2</v>
      </c>
      <c r="E21" s="29">
        <v>20</v>
      </c>
    </row>
    <row r="22" spans="2:9">
      <c r="C22" s="28"/>
    </row>
    <row r="23" spans="2:9" ht="25.5">
      <c r="B23" s="152">
        <f>MAX(B$10:B22)+1</f>
        <v>3</v>
      </c>
      <c r="C23" s="158" t="s">
        <v>189</v>
      </c>
      <c r="D23" s="159" t="s">
        <v>2</v>
      </c>
      <c r="E23" s="165">
        <v>650</v>
      </c>
      <c r="F23" s="160"/>
      <c r="G23" s="160"/>
      <c r="I23" s="155"/>
    </row>
    <row r="24" spans="2:9">
      <c r="C24" s="28"/>
    </row>
    <row r="25" spans="2:9" ht="25.5">
      <c r="B25" s="27">
        <f>MAX(B$10:B24)+1</f>
        <v>4</v>
      </c>
      <c r="C25" s="32" t="s">
        <v>41</v>
      </c>
      <c r="D25" s="43" t="s">
        <v>2</v>
      </c>
      <c r="E25" s="29">
        <v>90</v>
      </c>
    </row>
    <row r="26" spans="2:9">
      <c r="C26" s="28"/>
    </row>
    <row r="27" spans="2:9" ht="38.25">
      <c r="B27" s="152">
        <f>MAX(B$10:B26)+1</f>
        <v>5</v>
      </c>
      <c r="C27" s="158" t="s">
        <v>22</v>
      </c>
      <c r="D27" s="159" t="s">
        <v>2</v>
      </c>
      <c r="E27" s="165">
        <v>18</v>
      </c>
      <c r="F27" s="160"/>
      <c r="G27" s="160"/>
      <c r="I27" s="168"/>
    </row>
    <row r="28" spans="2:9">
      <c r="C28" s="28"/>
    </row>
    <row r="29" spans="2:9" ht="38.25">
      <c r="B29" s="27">
        <f>MAX(B$10:B28)+1</f>
        <v>6</v>
      </c>
      <c r="C29" s="32" t="s">
        <v>26</v>
      </c>
      <c r="D29" s="43" t="s">
        <v>2</v>
      </c>
      <c r="E29" s="29">
        <v>60</v>
      </c>
    </row>
    <row r="30" spans="2:9">
      <c r="C30" s="28"/>
    </row>
    <row r="31" spans="2:9" ht="38.25">
      <c r="B31" s="27">
        <f>MAX(B$10:B30)+1</f>
        <v>7</v>
      </c>
      <c r="C31" s="32" t="s">
        <v>27</v>
      </c>
      <c r="D31" s="43" t="s">
        <v>2</v>
      </c>
      <c r="E31" s="29">
        <v>4</v>
      </c>
    </row>
    <row r="32" spans="2:9">
      <c r="C32" s="28"/>
    </row>
    <row r="33" spans="2:5" ht="38.25">
      <c r="B33" s="27">
        <f>MAX(B$10:B32)+1</f>
        <v>8</v>
      </c>
      <c r="C33" s="32" t="s">
        <v>28</v>
      </c>
      <c r="D33" s="43" t="s">
        <v>2</v>
      </c>
      <c r="E33" s="29">
        <v>24</v>
      </c>
    </row>
    <row r="34" spans="2:5">
      <c r="C34" s="28"/>
    </row>
    <row r="35" spans="2:5" ht="38.25">
      <c r="B35" s="27">
        <f>MAX(B$10:B34)+1</f>
        <v>9</v>
      </c>
      <c r="C35" s="32" t="s">
        <v>29</v>
      </c>
      <c r="D35" s="43" t="s">
        <v>2</v>
      </c>
      <c r="E35" s="29">
        <v>3</v>
      </c>
    </row>
    <row r="36" spans="2:5">
      <c r="C36" s="28"/>
    </row>
    <row r="37" spans="2:5" ht="38.25">
      <c r="B37" s="27">
        <f>MAX(B$10:B36)+1</f>
        <v>10</v>
      </c>
      <c r="C37" s="32" t="s">
        <v>56</v>
      </c>
      <c r="D37" s="43" t="s">
        <v>0</v>
      </c>
      <c r="E37" s="29">
        <v>1</v>
      </c>
    </row>
    <row r="39" spans="2:5" ht="38.25">
      <c r="B39" s="27">
        <f>MAX(B$10:B38)+1</f>
        <v>11</v>
      </c>
      <c r="C39" s="32" t="s">
        <v>62</v>
      </c>
    </row>
    <row r="40" spans="2:5">
      <c r="C40" s="32" t="s">
        <v>64</v>
      </c>
      <c r="D40" s="43" t="s">
        <v>2</v>
      </c>
      <c r="E40" s="29">
        <v>10</v>
      </c>
    </row>
    <row r="41" spans="2:5">
      <c r="C41" s="32" t="s">
        <v>65</v>
      </c>
      <c r="D41" s="43" t="s">
        <v>2</v>
      </c>
      <c r="E41" s="29">
        <v>10</v>
      </c>
    </row>
    <row r="42" spans="2:5">
      <c r="C42" s="28"/>
    </row>
    <row r="43" spans="2:5" ht="25.5">
      <c r="B43" s="27">
        <f>MAX(B$10:B42)+1</f>
        <v>12</v>
      </c>
      <c r="C43" s="32" t="s">
        <v>66</v>
      </c>
    </row>
    <row r="44" spans="2:5">
      <c r="C44" s="32" t="s">
        <v>63</v>
      </c>
      <c r="D44" s="43" t="s">
        <v>2</v>
      </c>
      <c r="E44" s="29">
        <v>10</v>
      </c>
    </row>
    <row r="45" spans="2:5">
      <c r="C45" s="32" t="s">
        <v>67</v>
      </c>
      <c r="D45" s="43" t="s">
        <v>2</v>
      </c>
      <c r="E45" s="29">
        <v>10</v>
      </c>
    </row>
    <row r="46" spans="2:5">
      <c r="C46" s="28"/>
    </row>
    <row r="47" spans="2:5">
      <c r="B47" s="27">
        <f>MAX(B$10:B46)+1</f>
        <v>13</v>
      </c>
      <c r="C47" s="32" t="s">
        <v>4</v>
      </c>
      <c r="D47" s="43" t="s">
        <v>3</v>
      </c>
      <c r="E47" s="29">
        <v>10</v>
      </c>
    </row>
    <row r="48" spans="2:5">
      <c r="C48" s="28"/>
    </row>
    <row r="49" spans="2:5" ht="25.5">
      <c r="B49" s="27">
        <f>MAX(B$10:B48)+1</f>
        <v>14</v>
      </c>
      <c r="C49" s="32" t="s">
        <v>36</v>
      </c>
      <c r="D49" s="43" t="s">
        <v>3</v>
      </c>
      <c r="E49" s="29">
        <v>1</v>
      </c>
    </row>
    <row r="50" spans="2:5">
      <c r="C50" s="28"/>
    </row>
    <row r="51" spans="2:5" ht="25.5">
      <c r="B51" s="27">
        <f>MAX(B$10:B50)+1</f>
        <v>15</v>
      </c>
      <c r="C51" s="31" t="s">
        <v>35</v>
      </c>
      <c r="D51" s="43" t="s">
        <v>3</v>
      </c>
      <c r="E51" s="29">
        <v>1</v>
      </c>
    </row>
    <row r="52" spans="2:5">
      <c r="C52" s="28"/>
    </row>
    <row r="53" spans="2:5" ht="25.5">
      <c r="B53" s="27">
        <f>MAX(B$10:B52)+1</f>
        <v>16</v>
      </c>
      <c r="C53" s="32" t="s">
        <v>31</v>
      </c>
      <c r="D53" s="43" t="s">
        <v>3</v>
      </c>
      <c r="E53" s="29">
        <v>24</v>
      </c>
    </row>
    <row r="54" spans="2:5">
      <c r="C54" s="28"/>
    </row>
    <row r="55" spans="2:5" ht="25.5">
      <c r="B55" s="27">
        <f>MAX(B$10:B54)+1</f>
        <v>17</v>
      </c>
      <c r="C55" s="32" t="s">
        <v>30</v>
      </c>
      <c r="D55" s="43" t="s">
        <v>3</v>
      </c>
      <c r="E55" s="29">
        <v>12</v>
      </c>
    </row>
    <row r="57" spans="2:5" ht="25.5">
      <c r="B57" s="27">
        <f>MAX(B$10:B56)+1</f>
        <v>18</v>
      </c>
      <c r="C57" s="32" t="s">
        <v>39</v>
      </c>
      <c r="D57" s="43" t="s">
        <v>3</v>
      </c>
      <c r="E57" s="29">
        <v>7</v>
      </c>
    </row>
    <row r="59" spans="2:5" ht="38.25">
      <c r="B59" s="27">
        <f>MAX(B$10:B58)+1</f>
        <v>19</v>
      </c>
      <c r="C59" s="31" t="s">
        <v>32</v>
      </c>
    </row>
    <row r="60" spans="2:5">
      <c r="C60" s="32" t="s">
        <v>54</v>
      </c>
      <c r="D60" s="43" t="s">
        <v>0</v>
      </c>
      <c r="E60" s="29">
        <v>4</v>
      </c>
    </row>
    <row r="61" spans="2:5">
      <c r="C61" s="28"/>
    </row>
    <row r="62" spans="2:5" ht="63.75">
      <c r="B62" s="27">
        <f>MAX(B$10:B61)+1</f>
        <v>20</v>
      </c>
      <c r="C62" s="32" t="s">
        <v>55</v>
      </c>
      <c r="D62" s="43" t="s">
        <v>0</v>
      </c>
      <c r="E62" s="29">
        <v>1</v>
      </c>
    </row>
    <row r="64" spans="2:5" ht="25.5">
      <c r="B64" s="27">
        <f>MAX(B$10:B63)+1</f>
        <v>21</v>
      </c>
      <c r="C64" s="32" t="s">
        <v>57</v>
      </c>
      <c r="D64" s="43" t="s">
        <v>3</v>
      </c>
      <c r="E64" s="29">
        <v>3</v>
      </c>
    </row>
    <row r="66" spans="2:6" ht="25.5">
      <c r="B66" s="27">
        <f>MAX(B$10:B65)+1</f>
        <v>22</v>
      </c>
      <c r="C66" s="32" t="s">
        <v>58</v>
      </c>
      <c r="D66" s="43" t="s">
        <v>3</v>
      </c>
      <c r="E66" s="29">
        <v>5</v>
      </c>
    </row>
    <row r="68" spans="2:6" ht="38.25">
      <c r="B68" s="27">
        <f>MAX(B$10:B67)+1</f>
        <v>23</v>
      </c>
      <c r="C68" s="12" t="s">
        <v>59</v>
      </c>
      <c r="D68" s="44" t="s">
        <v>3</v>
      </c>
      <c r="E68" s="33">
        <v>1</v>
      </c>
      <c r="F68" s="34"/>
    </row>
    <row r="69" spans="2:6">
      <c r="C69" s="8"/>
      <c r="E69" s="8"/>
    </row>
    <row r="70" spans="2:6">
      <c r="B70" s="27">
        <f>MAX(B$10:B69)+1</f>
        <v>24</v>
      </c>
      <c r="C70" s="8" t="s">
        <v>44</v>
      </c>
      <c r="D70" s="43" t="s">
        <v>0</v>
      </c>
      <c r="E70" s="8">
        <v>1</v>
      </c>
    </row>
    <row r="71" spans="2:6">
      <c r="C71" s="8"/>
      <c r="E71" s="8"/>
    </row>
    <row r="72" spans="2:6" ht="102">
      <c r="B72" s="27">
        <f>MAX(B$10:B71)+1</f>
        <v>25</v>
      </c>
      <c r="C72" s="32" t="s">
        <v>60</v>
      </c>
      <c r="D72" s="43" t="s">
        <v>3</v>
      </c>
      <c r="E72" s="29">
        <v>1</v>
      </c>
    </row>
    <row r="73" spans="2:6">
      <c r="C73" s="28"/>
    </row>
    <row r="74" spans="2:6" ht="102">
      <c r="B74" s="27">
        <f>MAX(B$10:B73)+1</f>
        <v>26</v>
      </c>
      <c r="C74" s="32" t="s">
        <v>61</v>
      </c>
      <c r="D74" s="43" t="s">
        <v>3</v>
      </c>
      <c r="E74" s="29">
        <v>1</v>
      </c>
    </row>
    <row r="75" spans="2:6">
      <c r="C75" s="28"/>
    </row>
    <row r="76" spans="2:6" ht="331.5">
      <c r="B76" s="27">
        <f>MAX(B$10:B75)+1</f>
        <v>27</v>
      </c>
      <c r="C76" s="32" t="s">
        <v>336</v>
      </c>
      <c r="D76" s="43" t="s">
        <v>0</v>
      </c>
      <c r="E76" s="29">
        <v>1</v>
      </c>
    </row>
    <row r="78" spans="2:6" ht="280.5">
      <c r="B78" s="27">
        <f>MAX(B$10:B77)+1</f>
        <v>28</v>
      </c>
      <c r="C78" s="32" t="s">
        <v>337</v>
      </c>
      <c r="D78" s="43" t="s">
        <v>0</v>
      </c>
      <c r="E78" s="29">
        <v>1</v>
      </c>
    </row>
    <row r="80" spans="2:6" ht="38.25">
      <c r="B80" s="152">
        <f>MAX(B$11:B79)+1</f>
        <v>29</v>
      </c>
      <c r="C80" s="158" t="s">
        <v>319</v>
      </c>
      <c r="D80" s="159" t="s">
        <v>0</v>
      </c>
      <c r="E80" s="165">
        <v>1</v>
      </c>
      <c r="F80" s="160"/>
    </row>
    <row r="81" spans="1:7">
      <c r="B81" s="152"/>
      <c r="C81" s="158"/>
      <c r="D81" s="159"/>
      <c r="E81" s="165"/>
      <c r="F81" s="160"/>
      <c r="G81" s="160"/>
    </row>
    <row r="82" spans="1:7" ht="63.75">
      <c r="B82" s="152">
        <f>MAX(B$11:B81)+1</f>
        <v>30</v>
      </c>
      <c r="C82" s="158" t="s">
        <v>317</v>
      </c>
      <c r="D82" s="159" t="s">
        <v>0</v>
      </c>
      <c r="E82" s="165">
        <v>1</v>
      </c>
      <c r="F82" s="160"/>
    </row>
    <row r="83" spans="1:7">
      <c r="B83" s="152"/>
      <c r="C83" s="158"/>
      <c r="D83" s="159"/>
      <c r="E83" s="165"/>
      <c r="F83" s="160"/>
      <c r="G83" s="160"/>
    </row>
    <row r="84" spans="1:7" ht="114.75">
      <c r="B84" s="27">
        <f>MAX(B$10:B83)+1</f>
        <v>31</v>
      </c>
      <c r="C84" s="31" t="s">
        <v>298</v>
      </c>
      <c r="D84" s="43" t="s">
        <v>3</v>
      </c>
      <c r="E84" s="29">
        <v>1</v>
      </c>
    </row>
    <row r="86" spans="1:7" ht="13.5" thickBot="1">
      <c r="A86" s="35"/>
      <c r="B86" s="36"/>
      <c r="C86" s="37" t="str">
        <f>CONCATENATE(B10," ",C10," - SKUPAJ:")</f>
        <v>VII. ŠTUDIJSKI ODER 3 - SKUPAJ:</v>
      </c>
      <c r="D86" s="37"/>
      <c r="E86" s="37"/>
      <c r="F86" s="53"/>
      <c r="G86" s="38"/>
    </row>
    <row r="87" spans="1:7">
      <c r="A87" s="45"/>
      <c r="B87" s="46"/>
      <c r="C87" s="47"/>
      <c r="D87" s="47"/>
      <c r="E87" s="47"/>
      <c r="F87" s="54"/>
      <c r="G87" s="48"/>
    </row>
    <row r="88" spans="1:7">
      <c r="A88" s="45"/>
      <c r="B88" s="46"/>
      <c r="C88" s="47"/>
      <c r="D88" s="47"/>
      <c r="E88" s="47"/>
      <c r="F88" s="54"/>
      <c r="G88" s="48"/>
    </row>
    <row r="89" spans="1:7">
      <c r="A89" s="45"/>
      <c r="B89" s="46"/>
      <c r="C89" s="47"/>
      <c r="D89" s="47"/>
      <c r="E89" s="47"/>
      <c r="F89" s="54"/>
      <c r="G89" s="48"/>
    </row>
    <row r="90" spans="1:7">
      <c r="A90" s="45"/>
      <c r="B90" s="46"/>
      <c r="C90" s="47"/>
      <c r="D90" s="47"/>
      <c r="E90" s="47"/>
      <c r="F90" s="54"/>
      <c r="G90" s="48"/>
    </row>
  </sheetData>
  <pageMargins left="0.70866141732283472" right="0.70866141732283472" top="0.74803149606299213" bottom="0.74803149606299213" header="0.31496062992125984" footer="0.31496062992125984"/>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7"/>
  <sheetViews>
    <sheetView topLeftCell="A81"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37">
      <c r="A1" s="4" t="s">
        <v>9</v>
      </c>
      <c r="B1" s="5"/>
      <c r="C1" s="6"/>
      <c r="D1" s="40"/>
      <c r="E1" s="7"/>
      <c r="F1" s="49"/>
      <c r="G1" s="55"/>
    </row>
    <row r="2" spans="1:37">
      <c r="A2" s="4"/>
      <c r="B2" s="4"/>
      <c r="C2" s="6"/>
      <c r="D2" s="40"/>
      <c r="E2" s="7"/>
      <c r="F2" s="49"/>
      <c r="G2" s="55"/>
    </row>
    <row r="3" spans="1:37">
      <c r="A3" s="4" t="s">
        <v>25</v>
      </c>
      <c r="B3" s="5"/>
      <c r="C3" s="6"/>
      <c r="D3" s="40"/>
      <c r="E3" s="7"/>
      <c r="F3" s="49"/>
      <c r="G3" s="55"/>
    </row>
    <row r="4" spans="1:37">
      <c r="A4" s="4"/>
      <c r="B4" s="4"/>
      <c r="C4" s="6"/>
      <c r="D4" s="40"/>
      <c r="E4" s="7"/>
      <c r="F4" s="49"/>
      <c r="G4" s="55"/>
    </row>
    <row r="5" spans="1:37">
      <c r="A5" s="4" t="s">
        <v>24</v>
      </c>
      <c r="B5" s="5"/>
      <c r="C5" s="9" t="s">
        <v>15</v>
      </c>
      <c r="D5" s="40"/>
      <c r="E5" s="7"/>
      <c r="F5" s="49"/>
      <c r="G5" s="55"/>
    </row>
    <row r="6" spans="1:37">
      <c r="A6" s="10"/>
      <c r="B6" s="11"/>
      <c r="C6" s="12"/>
      <c r="D6" s="15"/>
      <c r="E6" s="14"/>
      <c r="F6" s="50"/>
      <c r="G6" s="56"/>
    </row>
    <row r="7" spans="1:37">
      <c r="A7" s="13" t="s">
        <v>10</v>
      </c>
      <c r="B7" s="16"/>
      <c r="C7" s="12"/>
      <c r="D7" s="15"/>
      <c r="E7" s="14"/>
      <c r="F7" s="50"/>
      <c r="G7" s="56"/>
    </row>
    <row r="8" spans="1:37">
      <c r="A8" s="17" t="s">
        <v>11</v>
      </c>
      <c r="B8" s="18"/>
      <c r="C8" s="19" t="s">
        <v>12</v>
      </c>
      <c r="D8" s="21" t="s">
        <v>48</v>
      </c>
      <c r="E8" s="20" t="s">
        <v>47</v>
      </c>
      <c r="F8" s="51"/>
      <c r="G8" s="57"/>
    </row>
    <row r="9" spans="1:37">
      <c r="A9" s="10"/>
      <c r="B9" s="11"/>
      <c r="C9" s="22"/>
      <c r="D9" s="41"/>
      <c r="E9" s="14"/>
      <c r="F9" s="50"/>
      <c r="G9" s="56"/>
    </row>
    <row r="10" spans="1:37" ht="13.5" thickBot="1">
      <c r="A10" s="23"/>
      <c r="B10" s="24" t="s">
        <v>99</v>
      </c>
      <c r="C10" s="25" t="s">
        <v>80</v>
      </c>
      <c r="D10" s="42"/>
      <c r="E10" s="26"/>
      <c r="F10" s="52"/>
      <c r="G10" s="58"/>
    </row>
    <row r="12" spans="1:37">
      <c r="C12" s="28" t="s">
        <v>38</v>
      </c>
    </row>
    <row r="14" spans="1:37" ht="25.5">
      <c r="B14" s="152">
        <v>1</v>
      </c>
      <c r="C14" s="157" t="s">
        <v>16</v>
      </c>
    </row>
    <row r="15" spans="1:37">
      <c r="C15" s="32" t="s">
        <v>17</v>
      </c>
      <c r="D15" s="43" t="s">
        <v>2</v>
      </c>
      <c r="E15" s="29">
        <v>10</v>
      </c>
    </row>
    <row r="16" spans="1:37">
      <c r="C16" s="158" t="s">
        <v>18</v>
      </c>
      <c r="D16" s="159" t="s">
        <v>2</v>
      </c>
      <c r="E16" s="165">
        <v>2200</v>
      </c>
      <c r="F16" s="160"/>
      <c r="G16" s="160"/>
      <c r="AK16" s="154"/>
    </row>
    <row r="17" spans="2:7">
      <c r="C17" s="158" t="s">
        <v>19</v>
      </c>
      <c r="D17" s="159" t="s">
        <v>2</v>
      </c>
      <c r="E17" s="165">
        <v>35</v>
      </c>
      <c r="F17" s="160"/>
      <c r="G17" s="160"/>
    </row>
    <row r="18" spans="2:7">
      <c r="C18" s="28"/>
    </row>
    <row r="19" spans="2:7" ht="51">
      <c r="B19" s="27">
        <f>MAX(B$11:B18)+1</f>
        <v>2</v>
      </c>
      <c r="C19" s="31" t="s">
        <v>34</v>
      </c>
    </row>
    <row r="20" spans="2:7">
      <c r="C20" s="32" t="s">
        <v>20</v>
      </c>
      <c r="D20" s="43" t="s">
        <v>2</v>
      </c>
      <c r="E20" s="29">
        <v>30</v>
      </c>
    </row>
    <row r="21" spans="2:7">
      <c r="C21" s="32" t="s">
        <v>21</v>
      </c>
      <c r="D21" s="43" t="s">
        <v>2</v>
      </c>
      <c r="E21" s="29">
        <v>20</v>
      </c>
    </row>
    <row r="22" spans="2:7">
      <c r="C22" s="28"/>
    </row>
    <row r="23" spans="2:7" ht="25.5">
      <c r="B23" s="152">
        <f>MAX(B$11:B22)+1</f>
        <v>3</v>
      </c>
      <c r="C23" s="158" t="s">
        <v>189</v>
      </c>
      <c r="D23" s="159" t="s">
        <v>2</v>
      </c>
      <c r="E23" s="165">
        <v>850</v>
      </c>
      <c r="F23" s="160"/>
      <c r="G23" s="160"/>
    </row>
    <row r="24" spans="2:7">
      <c r="C24" s="28"/>
    </row>
    <row r="25" spans="2:7" ht="25.5">
      <c r="B25" s="27">
        <f>MAX(B$11:B24)+1</f>
        <v>4</v>
      </c>
      <c r="C25" s="32" t="s">
        <v>41</v>
      </c>
      <c r="D25" s="43" t="s">
        <v>2</v>
      </c>
      <c r="E25" s="29">
        <v>60</v>
      </c>
    </row>
    <row r="26" spans="2:7">
      <c r="C26" s="28"/>
    </row>
    <row r="27" spans="2:7">
      <c r="B27" s="27">
        <f>MAX(B$11:B26)+1</f>
        <v>5</v>
      </c>
      <c r="C27" s="32" t="s">
        <v>5</v>
      </c>
      <c r="D27" s="43" t="s">
        <v>2</v>
      </c>
      <c r="E27" s="29">
        <v>15</v>
      </c>
    </row>
    <row r="28" spans="2:7">
      <c r="C28" s="28"/>
    </row>
    <row r="29" spans="2:7" ht="38.25">
      <c r="B29" s="27">
        <f>MAX(B$11:B28)+1</f>
        <v>6</v>
      </c>
      <c r="C29" s="32" t="s">
        <v>22</v>
      </c>
      <c r="D29" s="43" t="s">
        <v>2</v>
      </c>
      <c r="E29" s="29">
        <v>12</v>
      </c>
    </row>
    <row r="30" spans="2:7">
      <c r="C30" s="28"/>
    </row>
    <row r="31" spans="2:7" ht="38.25">
      <c r="B31" s="27">
        <f>MAX(B$11:B30)+1</f>
        <v>7</v>
      </c>
      <c r="C31" s="32" t="s">
        <v>26</v>
      </c>
      <c r="D31" s="43" t="s">
        <v>2</v>
      </c>
      <c r="E31" s="29">
        <v>105</v>
      </c>
    </row>
    <row r="32" spans="2:7">
      <c r="C32" s="28"/>
    </row>
    <row r="33" spans="2:7" ht="38.25">
      <c r="B33" s="152">
        <f>MAX(B$11:B32)+1</f>
        <v>8</v>
      </c>
      <c r="C33" s="158" t="s">
        <v>27</v>
      </c>
      <c r="D33" s="159" t="s">
        <v>2</v>
      </c>
      <c r="E33" s="165">
        <v>20</v>
      </c>
      <c r="F33" s="160"/>
      <c r="G33" s="160"/>
    </row>
    <row r="34" spans="2:7">
      <c r="C34" s="28"/>
    </row>
    <row r="35" spans="2:7" ht="38.25">
      <c r="B35" s="27">
        <f>MAX(B$11:B34)+1</f>
        <v>9</v>
      </c>
      <c r="C35" s="32" t="s">
        <v>28</v>
      </c>
      <c r="D35" s="43" t="s">
        <v>2</v>
      </c>
      <c r="E35" s="29">
        <v>24</v>
      </c>
    </row>
    <row r="36" spans="2:7">
      <c r="C36" s="28"/>
    </row>
    <row r="37" spans="2:7" ht="38.25">
      <c r="B37" s="27">
        <f>MAX(B$11:B36)+1</f>
        <v>10</v>
      </c>
      <c r="C37" s="32" t="s">
        <v>29</v>
      </c>
      <c r="D37" s="43" t="s">
        <v>2</v>
      </c>
      <c r="E37" s="29">
        <v>3</v>
      </c>
    </row>
    <row r="38" spans="2:7">
      <c r="C38" s="28"/>
    </row>
    <row r="39" spans="2:7" ht="38.25">
      <c r="B39" s="27">
        <f>MAX(B$11:B38)+1</f>
        <v>11</v>
      </c>
      <c r="C39" s="32" t="s">
        <v>62</v>
      </c>
    </row>
    <row r="40" spans="2:7">
      <c r="C40" s="32" t="s">
        <v>64</v>
      </c>
      <c r="D40" s="43" t="s">
        <v>2</v>
      </c>
      <c r="E40" s="29">
        <v>10</v>
      </c>
    </row>
    <row r="41" spans="2:7">
      <c r="C41" s="32" t="s">
        <v>65</v>
      </c>
      <c r="D41" s="43" t="s">
        <v>2</v>
      </c>
      <c r="E41" s="29">
        <v>10</v>
      </c>
    </row>
    <row r="42" spans="2:7">
      <c r="C42" s="28"/>
    </row>
    <row r="43" spans="2:7" ht="25.5">
      <c r="B43" s="27">
        <f>MAX(B$11:B42)+1</f>
        <v>12</v>
      </c>
      <c r="C43" s="32" t="s">
        <v>66</v>
      </c>
    </row>
    <row r="44" spans="2:7">
      <c r="C44" s="32" t="s">
        <v>63</v>
      </c>
      <c r="D44" s="43" t="s">
        <v>2</v>
      </c>
      <c r="E44" s="29">
        <v>10</v>
      </c>
    </row>
    <row r="45" spans="2:7">
      <c r="C45" s="32" t="s">
        <v>67</v>
      </c>
      <c r="D45" s="43" t="s">
        <v>2</v>
      </c>
      <c r="E45" s="29">
        <v>10</v>
      </c>
    </row>
    <row r="46" spans="2:7">
      <c r="C46" s="28"/>
    </row>
    <row r="47" spans="2:7">
      <c r="B47" s="27">
        <f>MAX(B$11:B46)+1</f>
        <v>13</v>
      </c>
      <c r="C47" s="32" t="s">
        <v>4</v>
      </c>
      <c r="D47" s="43" t="s">
        <v>3</v>
      </c>
      <c r="E47" s="29">
        <v>10</v>
      </c>
    </row>
    <row r="48" spans="2:7">
      <c r="C48" s="28"/>
    </row>
    <row r="49" spans="2:5" ht="25.5">
      <c r="B49" s="27">
        <f>MAX(B$11:B48)+1</f>
        <v>14</v>
      </c>
      <c r="C49" s="32" t="s">
        <v>36</v>
      </c>
      <c r="D49" s="43" t="s">
        <v>3</v>
      </c>
      <c r="E49" s="29">
        <v>1</v>
      </c>
    </row>
    <row r="50" spans="2:5">
      <c r="C50" s="28"/>
    </row>
    <row r="51" spans="2:5" ht="25.5">
      <c r="B51" s="27">
        <f>MAX(B$11:B50)+1</f>
        <v>15</v>
      </c>
      <c r="C51" s="31" t="s">
        <v>35</v>
      </c>
      <c r="D51" s="43" t="s">
        <v>3</v>
      </c>
      <c r="E51" s="29">
        <v>1</v>
      </c>
    </row>
    <row r="52" spans="2:5">
      <c r="C52" s="28"/>
    </row>
    <row r="53" spans="2:5" ht="25.5">
      <c r="B53" s="27">
        <f>MAX(B$11:B52)+1</f>
        <v>16</v>
      </c>
      <c r="C53" s="32" t="s">
        <v>31</v>
      </c>
      <c r="D53" s="43" t="s">
        <v>3</v>
      </c>
      <c r="E53" s="29">
        <v>48</v>
      </c>
    </row>
    <row r="54" spans="2:5">
      <c r="C54" s="28"/>
    </row>
    <row r="55" spans="2:5" ht="25.5">
      <c r="B55" s="27">
        <f>MAX(B$11:B54)+1</f>
        <v>17</v>
      </c>
      <c r="C55" s="32" t="s">
        <v>30</v>
      </c>
      <c r="D55" s="43" t="s">
        <v>3</v>
      </c>
      <c r="E55" s="29">
        <v>16</v>
      </c>
    </row>
    <row r="57" spans="2:5" ht="25.5">
      <c r="B57" s="27">
        <f>MAX(B$11:B56)+1</f>
        <v>18</v>
      </c>
      <c r="C57" s="32" t="s">
        <v>39</v>
      </c>
      <c r="D57" s="43" t="s">
        <v>3</v>
      </c>
      <c r="E57" s="29">
        <v>8</v>
      </c>
    </row>
    <row r="59" spans="2:5" ht="38.25">
      <c r="B59" s="27">
        <f>MAX(B$11:B58)+1</f>
        <v>19</v>
      </c>
      <c r="C59" s="31" t="s">
        <v>32</v>
      </c>
    </row>
    <row r="60" spans="2:5">
      <c r="C60" s="32" t="s">
        <v>33</v>
      </c>
      <c r="D60" s="43" t="s">
        <v>0</v>
      </c>
      <c r="E60" s="29">
        <v>1</v>
      </c>
    </row>
    <row r="61" spans="2:5">
      <c r="C61" s="32" t="s">
        <v>54</v>
      </c>
      <c r="D61" s="43" t="s">
        <v>0</v>
      </c>
      <c r="E61" s="29">
        <v>3</v>
      </c>
    </row>
    <row r="62" spans="2:5">
      <c r="C62" s="28"/>
    </row>
    <row r="63" spans="2:5" ht="38.25">
      <c r="B63" s="27">
        <f>MAX(B$11:B62)+1</f>
        <v>20</v>
      </c>
      <c r="C63" s="32" t="s">
        <v>51</v>
      </c>
      <c r="D63" s="43" t="s">
        <v>3</v>
      </c>
      <c r="E63" s="29">
        <v>2</v>
      </c>
    </row>
    <row r="65" spans="2:6" ht="51">
      <c r="B65" s="27">
        <f>MAX(B$11:B64)+1</f>
        <v>21</v>
      </c>
      <c r="C65" s="32" t="s">
        <v>50</v>
      </c>
      <c r="D65" s="43" t="s">
        <v>3</v>
      </c>
      <c r="E65" s="29">
        <v>1</v>
      </c>
    </row>
    <row r="66" spans="2:6">
      <c r="C66" s="28"/>
    </row>
    <row r="67" spans="2:6" ht="38.25">
      <c r="B67" s="27">
        <f>MAX(B$11:B66)+1</f>
        <v>22</v>
      </c>
      <c r="C67" s="32" t="s">
        <v>49</v>
      </c>
      <c r="D67" s="43" t="s">
        <v>3</v>
      </c>
      <c r="E67" s="29">
        <v>1</v>
      </c>
    </row>
    <row r="68" spans="2:6">
      <c r="C68" s="28"/>
    </row>
    <row r="69" spans="2:6">
      <c r="B69" s="27">
        <f>MAX(B$11:B68)+1</f>
        <v>23</v>
      </c>
      <c r="C69" s="32" t="s">
        <v>42</v>
      </c>
      <c r="D69" s="43" t="s">
        <v>3</v>
      </c>
      <c r="E69" s="29">
        <v>1</v>
      </c>
    </row>
    <row r="71" spans="2:6" ht="25.5">
      <c r="B71" s="27">
        <f>MAX(B$11:B70)+1</f>
        <v>24</v>
      </c>
      <c r="C71" s="32" t="s">
        <v>43</v>
      </c>
      <c r="D71" s="43" t="s">
        <v>3</v>
      </c>
      <c r="E71" s="29">
        <v>1</v>
      </c>
    </row>
    <row r="73" spans="2:6" ht="38.25">
      <c r="B73" s="27">
        <f>MAX(B$11:B72)+1</f>
        <v>25</v>
      </c>
      <c r="C73" s="12" t="s">
        <v>45</v>
      </c>
      <c r="D73" s="44" t="s">
        <v>3</v>
      </c>
      <c r="E73" s="33">
        <v>1</v>
      </c>
      <c r="F73" s="34"/>
    </row>
    <row r="74" spans="2:6">
      <c r="C74" s="8"/>
      <c r="E74" s="8"/>
    </row>
    <row r="75" spans="2:6">
      <c r="B75" s="27">
        <f>MAX(B$11:B74)+1</f>
        <v>26</v>
      </c>
      <c r="C75" s="8" t="s">
        <v>44</v>
      </c>
      <c r="D75" s="43" t="s">
        <v>0</v>
      </c>
      <c r="E75" s="8">
        <v>1</v>
      </c>
    </row>
    <row r="76" spans="2:6">
      <c r="C76" s="8"/>
      <c r="E76" s="8"/>
    </row>
    <row r="77" spans="2:6" ht="114.75">
      <c r="B77" s="27">
        <f>MAX(B$11:B76)+1</f>
        <v>27</v>
      </c>
      <c r="C77" s="32" t="s">
        <v>37</v>
      </c>
      <c r="D77" s="43" t="s">
        <v>3</v>
      </c>
      <c r="E77" s="29">
        <v>1</v>
      </c>
    </row>
    <row r="78" spans="2:6">
      <c r="C78" s="28"/>
    </row>
    <row r="79" spans="2:6" ht="114.75">
      <c r="B79" s="27">
        <f>MAX(B$11:B78)+1</f>
        <v>28</v>
      </c>
      <c r="C79" s="32" t="s">
        <v>40</v>
      </c>
      <c r="D79" s="43" t="s">
        <v>3</v>
      </c>
      <c r="E79" s="29">
        <v>1</v>
      </c>
    </row>
    <row r="80" spans="2:6">
      <c r="C80" s="28"/>
    </row>
    <row r="81" spans="1:7" ht="331.5">
      <c r="B81" s="27">
        <f>MAX(B$11:B80)+1</f>
        <v>29</v>
      </c>
      <c r="C81" s="32" t="s">
        <v>326</v>
      </c>
      <c r="D81" s="43" t="s">
        <v>0</v>
      </c>
      <c r="E81" s="29">
        <v>1</v>
      </c>
    </row>
    <row r="83" spans="1:7" ht="280.5">
      <c r="B83" s="27">
        <f>MAX(B$11:B82)+1</f>
        <v>30</v>
      </c>
      <c r="C83" s="32" t="s">
        <v>327</v>
      </c>
      <c r="D83" s="43" t="s">
        <v>0</v>
      </c>
      <c r="E83" s="29">
        <v>1</v>
      </c>
    </row>
    <row r="85" spans="1:7" ht="25.5">
      <c r="B85" s="152">
        <f>MAX(B$11:B84)+1</f>
        <v>31</v>
      </c>
      <c r="C85" s="158" t="s">
        <v>313</v>
      </c>
      <c r="D85" s="159" t="s">
        <v>0</v>
      </c>
      <c r="E85" s="165">
        <v>2</v>
      </c>
      <c r="F85" s="160"/>
    </row>
    <row r="86" spans="1:7">
      <c r="B86" s="152"/>
      <c r="C86" s="158"/>
      <c r="D86" s="159"/>
      <c r="E86" s="165"/>
      <c r="F86" s="160"/>
      <c r="G86" s="160"/>
    </row>
    <row r="87" spans="1:7" ht="25.5">
      <c r="B87" s="152">
        <f>MAX(B$11:B86)+1</f>
        <v>32</v>
      </c>
      <c r="C87" s="158" t="s">
        <v>314</v>
      </c>
      <c r="D87" s="159" t="s">
        <v>0</v>
      </c>
      <c r="E87" s="165">
        <v>1</v>
      </c>
      <c r="F87" s="160"/>
    </row>
    <row r="89" spans="1:7" ht="63.75">
      <c r="B89" s="152">
        <f>MAX(B$11:B88)+1</f>
        <v>33</v>
      </c>
      <c r="C89" s="158" t="s">
        <v>315</v>
      </c>
      <c r="D89" s="159" t="s">
        <v>0</v>
      </c>
      <c r="E89" s="165">
        <v>1</v>
      </c>
      <c r="F89" s="160"/>
    </row>
    <row r="90" spans="1:7">
      <c r="B90" s="152"/>
      <c r="C90" s="158"/>
      <c r="D90" s="159"/>
      <c r="E90" s="165"/>
      <c r="F90" s="160"/>
      <c r="G90" s="160"/>
    </row>
    <row r="91" spans="1:7" ht="114.75">
      <c r="B91" s="27">
        <f>MAX(B$11:B90)+1</f>
        <v>34</v>
      </c>
      <c r="C91" s="31" t="s">
        <v>298</v>
      </c>
      <c r="D91" s="43" t="s">
        <v>3</v>
      </c>
      <c r="E91" s="29">
        <v>1</v>
      </c>
    </row>
    <row r="93" spans="1:7" ht="13.5" thickBot="1">
      <c r="A93" s="35"/>
      <c r="B93" s="36"/>
      <c r="C93" s="37" t="str">
        <f>CONCATENATE(B10," ",C10," - SKUPAJ:")</f>
        <v>VIII. ŠTUDIJSKI ODER 5 - SKUPAJ:</v>
      </c>
      <c r="D93" s="37"/>
      <c r="E93" s="37"/>
      <c r="F93" s="53"/>
      <c r="G93" s="38"/>
    </row>
    <row r="94" spans="1:7">
      <c r="A94" s="45"/>
      <c r="B94" s="46"/>
      <c r="C94" s="47"/>
      <c r="D94" s="47"/>
      <c r="E94" s="47"/>
      <c r="F94" s="54"/>
      <c r="G94" s="48"/>
    </row>
    <row r="95" spans="1:7">
      <c r="A95" s="45"/>
      <c r="B95" s="46"/>
      <c r="C95" s="47"/>
      <c r="D95" s="47"/>
      <c r="E95" s="47"/>
      <c r="F95" s="54"/>
      <c r="G95" s="48"/>
    </row>
    <row r="96" spans="1:7">
      <c r="A96" s="45"/>
      <c r="B96" s="46"/>
      <c r="C96" s="47"/>
      <c r="D96" s="47"/>
      <c r="E96" s="47"/>
      <c r="F96" s="54"/>
      <c r="G96" s="48"/>
    </row>
    <row r="97" spans="1:7">
      <c r="A97" s="45"/>
      <c r="B97" s="46"/>
      <c r="C97" s="47"/>
      <c r="D97" s="47"/>
      <c r="E97" s="47"/>
      <c r="F97" s="54"/>
      <c r="G97" s="48"/>
    </row>
  </sheetData>
  <pageMargins left="0.70866141732283472" right="0.70866141732283472" top="0.74803149606299213" bottom="0.74803149606299213" header="0.31496062992125984" footer="0.31496062992125984"/>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37"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0"/>
      <c r="D1" s="40"/>
      <c r="E1" s="7"/>
      <c r="F1" s="49"/>
      <c r="G1" s="55"/>
    </row>
    <row r="2" spans="1:7">
      <c r="A2" s="4"/>
      <c r="B2" s="4"/>
      <c r="C2" s="60"/>
      <c r="D2" s="40"/>
      <c r="E2" s="7"/>
      <c r="F2" s="49"/>
      <c r="G2" s="55"/>
    </row>
    <row r="3" spans="1:7">
      <c r="A3" s="4" t="s">
        <v>25</v>
      </c>
      <c r="B3" s="5"/>
      <c r="C3" s="60"/>
      <c r="D3" s="40"/>
      <c r="E3" s="7"/>
      <c r="F3" s="49"/>
      <c r="G3" s="55"/>
    </row>
    <row r="4" spans="1:7">
      <c r="A4" s="4"/>
      <c r="B4" s="4"/>
      <c r="C4" s="60"/>
      <c r="D4" s="40"/>
      <c r="E4" s="7"/>
      <c r="F4" s="49"/>
      <c r="G4" s="55"/>
    </row>
    <row r="5" spans="1:7">
      <c r="A5" s="4" t="s">
        <v>24</v>
      </c>
      <c r="B5" s="5"/>
      <c r="C5" s="61" t="s">
        <v>15</v>
      </c>
      <c r="D5" s="40"/>
      <c r="E5" s="7"/>
      <c r="F5" s="49"/>
      <c r="G5" s="55"/>
    </row>
    <row r="6" spans="1:7">
      <c r="A6" s="10"/>
      <c r="B6" s="11"/>
      <c r="C6" s="62"/>
      <c r="D6" s="15"/>
      <c r="E6" s="14"/>
      <c r="F6" s="50"/>
      <c r="G6" s="56"/>
    </row>
    <row r="7" spans="1:7">
      <c r="A7" s="13" t="s">
        <v>10</v>
      </c>
      <c r="B7" s="16"/>
      <c r="C7" s="6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100</v>
      </c>
      <c r="C10" s="63" t="s">
        <v>97</v>
      </c>
      <c r="D10" s="42"/>
      <c r="E10" s="26"/>
      <c r="F10" s="52"/>
      <c r="G10" s="58"/>
    </row>
    <row r="12" spans="1:7">
      <c r="C12" s="28" t="s">
        <v>38</v>
      </c>
    </row>
    <row r="14" spans="1:7" ht="25.5">
      <c r="B14" s="27">
        <v>1</v>
      </c>
      <c r="C14" s="32" t="s">
        <v>16</v>
      </c>
    </row>
    <row r="15" spans="1:7">
      <c r="C15" s="32" t="s">
        <v>18</v>
      </c>
      <c r="D15" s="43" t="s">
        <v>2</v>
      </c>
      <c r="E15" s="29">
        <v>200</v>
      </c>
    </row>
    <row r="16" spans="1:7">
      <c r="C16" s="32" t="s">
        <v>82</v>
      </c>
      <c r="D16" s="43" t="s">
        <v>2</v>
      </c>
      <c r="E16" s="29">
        <v>20</v>
      </c>
    </row>
    <row r="17" spans="2:5">
      <c r="C17" s="28"/>
    </row>
    <row r="18" spans="2:5" ht="51">
      <c r="B18" s="27">
        <f>MAX(B$11:B17)+1</f>
        <v>2</v>
      </c>
      <c r="C18" s="31" t="s">
        <v>34</v>
      </c>
    </row>
    <row r="19" spans="2:5">
      <c r="C19" s="32" t="s">
        <v>21</v>
      </c>
      <c r="D19" s="43" t="s">
        <v>2</v>
      </c>
      <c r="E19" s="29">
        <v>5</v>
      </c>
    </row>
    <row r="21" spans="2:5" ht="25.5">
      <c r="B21" s="27">
        <f>MAX(B$11:B20)+1</f>
        <v>3</v>
      </c>
      <c r="C21" s="32" t="s">
        <v>83</v>
      </c>
      <c r="D21" s="43" t="s">
        <v>3</v>
      </c>
      <c r="E21" s="29">
        <v>1</v>
      </c>
    </row>
    <row r="22" spans="2:5">
      <c r="C22" s="28"/>
    </row>
    <row r="23" spans="2:5" ht="25.5">
      <c r="B23" s="27">
        <f>MAX(B$11:B22)+1</f>
        <v>4</v>
      </c>
      <c r="C23" s="32" t="s">
        <v>84</v>
      </c>
      <c r="D23" s="43" t="s">
        <v>3</v>
      </c>
      <c r="E23" s="29">
        <v>1</v>
      </c>
    </row>
    <row r="24" spans="2:5">
      <c r="C24" s="28"/>
    </row>
    <row r="25" spans="2:5" ht="25.5">
      <c r="B25" s="27">
        <f>MAX(B$11:B24)+1</f>
        <v>5</v>
      </c>
      <c r="C25" s="32" t="s">
        <v>86</v>
      </c>
      <c r="D25" s="43" t="s">
        <v>3</v>
      </c>
      <c r="E25" s="29">
        <v>1</v>
      </c>
    </row>
    <row r="26" spans="2:5">
      <c r="C26" s="28"/>
    </row>
    <row r="27" spans="2:5" ht="25.5">
      <c r="B27" s="27">
        <f>MAX(B$11:B26)+1</f>
        <v>6</v>
      </c>
      <c r="C27" s="32" t="s">
        <v>89</v>
      </c>
      <c r="D27" s="43" t="s">
        <v>2</v>
      </c>
      <c r="E27" s="29">
        <v>30</v>
      </c>
    </row>
    <row r="28" spans="2:5">
      <c r="C28" s="28"/>
    </row>
    <row r="29" spans="2:5" ht="25.5">
      <c r="B29" s="27">
        <f>MAX(B$11:B28)+1</f>
        <v>7</v>
      </c>
      <c r="C29" s="32" t="s">
        <v>87</v>
      </c>
      <c r="D29" s="43" t="s">
        <v>2</v>
      </c>
      <c r="E29" s="29">
        <v>45</v>
      </c>
    </row>
    <row r="30" spans="2:5">
      <c r="C30" s="28"/>
    </row>
    <row r="31" spans="2:5" ht="25.5">
      <c r="B31" s="27">
        <f>MAX(B$11:B30)+1</f>
        <v>8</v>
      </c>
      <c r="C31" s="32" t="s">
        <v>88</v>
      </c>
      <c r="D31" s="43" t="s">
        <v>3</v>
      </c>
      <c r="E31" s="29">
        <v>2</v>
      </c>
    </row>
    <row r="32" spans="2:5">
      <c r="C32" s="28"/>
    </row>
    <row r="33" spans="2:5" ht="38.25">
      <c r="B33" s="27">
        <f>MAX(B$11:B32)+1</f>
        <v>9</v>
      </c>
      <c r="C33" s="32" t="s">
        <v>85</v>
      </c>
      <c r="D33" s="43" t="s">
        <v>2</v>
      </c>
      <c r="E33" s="29">
        <v>15</v>
      </c>
    </row>
    <row r="34" spans="2:5">
      <c r="C34" s="28"/>
    </row>
    <row r="35" spans="2:5" ht="38.25">
      <c r="B35" s="27">
        <f>MAX(B$11:B34)+1</f>
        <v>10</v>
      </c>
      <c r="C35" s="32" t="s">
        <v>62</v>
      </c>
    </row>
    <row r="36" spans="2:5">
      <c r="C36" s="32" t="s">
        <v>64</v>
      </c>
      <c r="D36" s="43" t="s">
        <v>2</v>
      </c>
      <c r="E36" s="29">
        <v>10</v>
      </c>
    </row>
    <row r="37" spans="2:5">
      <c r="C37" s="32" t="s">
        <v>65</v>
      </c>
      <c r="D37" s="43" t="s">
        <v>2</v>
      </c>
      <c r="E37" s="29">
        <v>10</v>
      </c>
    </row>
    <row r="38" spans="2:5">
      <c r="C38" s="28"/>
    </row>
    <row r="39" spans="2:5" ht="25.5">
      <c r="B39" s="27">
        <f>MAX(B$11:B38)+1</f>
        <v>11</v>
      </c>
      <c r="C39" s="32" t="s">
        <v>66</v>
      </c>
    </row>
    <row r="40" spans="2:5">
      <c r="C40" s="32" t="s">
        <v>63</v>
      </c>
      <c r="D40" s="43" t="s">
        <v>2</v>
      </c>
      <c r="E40" s="29">
        <v>10</v>
      </c>
    </row>
    <row r="41" spans="2:5">
      <c r="C41" s="32" t="s">
        <v>67</v>
      </c>
      <c r="D41" s="43" t="s">
        <v>2</v>
      </c>
      <c r="E41" s="29">
        <v>20</v>
      </c>
    </row>
    <row r="42" spans="2:5">
      <c r="C42" s="28"/>
    </row>
    <row r="43" spans="2:5">
      <c r="B43" s="27">
        <f>MAX(B$11:B42)+1</f>
        <v>12</v>
      </c>
      <c r="C43" s="32" t="s">
        <v>4</v>
      </c>
      <c r="D43" s="43" t="s">
        <v>3</v>
      </c>
      <c r="E43" s="29">
        <v>10</v>
      </c>
    </row>
    <row r="44" spans="2:5">
      <c r="C44" s="28"/>
    </row>
    <row r="45" spans="2:5" ht="25.5">
      <c r="B45" s="27">
        <f>MAX(B$11:B44)+1</f>
        <v>13</v>
      </c>
      <c r="C45" s="32" t="s">
        <v>96</v>
      </c>
      <c r="D45" s="43" t="s">
        <v>0</v>
      </c>
      <c r="E45" s="29">
        <v>1</v>
      </c>
    </row>
    <row r="46" spans="2:5">
      <c r="C46" s="28"/>
    </row>
    <row r="47" spans="2:5">
      <c r="B47" s="27">
        <f>MAX(B$11:B46)+1</f>
        <v>14</v>
      </c>
      <c r="C47" s="32" t="s">
        <v>98</v>
      </c>
      <c r="D47" s="43" t="s">
        <v>3</v>
      </c>
      <c r="E47" s="29">
        <v>1</v>
      </c>
    </row>
    <row r="48" spans="2:5">
      <c r="C48" s="28"/>
    </row>
    <row r="49" spans="1:7">
      <c r="B49" s="27">
        <f>MAX(B$11:B48)+1</f>
        <v>15</v>
      </c>
      <c r="C49" s="32" t="s">
        <v>93</v>
      </c>
    </row>
    <row r="50" spans="1:7">
      <c r="C50" s="39" t="s">
        <v>91</v>
      </c>
      <c r="D50" s="43" t="s">
        <v>0</v>
      </c>
      <c r="E50" s="29">
        <v>2</v>
      </c>
    </row>
    <row r="51" spans="1:7">
      <c r="C51" s="32" t="s">
        <v>92</v>
      </c>
      <c r="D51" s="43" t="s">
        <v>0</v>
      </c>
      <c r="E51" s="29">
        <v>1</v>
      </c>
    </row>
    <row r="52" spans="1:7">
      <c r="C52" s="32" t="s">
        <v>90</v>
      </c>
      <c r="D52" s="43" t="s">
        <v>0</v>
      </c>
      <c r="E52" s="29">
        <v>1</v>
      </c>
    </row>
    <row r="53" spans="1:7">
      <c r="C53" s="28"/>
    </row>
    <row r="54" spans="1:7">
      <c r="B54" s="27">
        <f>MAX(B$11:B53)+1</f>
        <v>16</v>
      </c>
      <c r="C54" s="32" t="s">
        <v>95</v>
      </c>
      <c r="D54" s="43" t="s">
        <v>3</v>
      </c>
      <c r="E54" s="29">
        <v>20</v>
      </c>
    </row>
    <row r="56" spans="1:7" ht="191.25">
      <c r="B56" s="27">
        <f>MAX(B$11:B55)+1</f>
        <v>17</v>
      </c>
      <c r="C56" s="32" t="s">
        <v>247</v>
      </c>
      <c r="D56" s="43" t="s">
        <v>0</v>
      </c>
      <c r="E56" s="29">
        <v>1</v>
      </c>
    </row>
    <row r="58" spans="1:7" ht="114.75">
      <c r="B58" s="27">
        <f>MAX(B$11:B57)+1</f>
        <v>18</v>
      </c>
      <c r="C58" s="32" t="s">
        <v>298</v>
      </c>
      <c r="D58" s="43" t="s">
        <v>3</v>
      </c>
      <c r="E58" s="29">
        <v>1</v>
      </c>
    </row>
    <row r="60" spans="1:7" ht="13.5" thickBot="1">
      <c r="A60" s="35"/>
      <c r="B60" s="36"/>
      <c r="C60" s="35" t="str">
        <f>CONCATENATE(B10," ",C10," - SKUPAJ:")</f>
        <v>IX. Predavalnica SCOB - SKUPAJ:</v>
      </c>
      <c r="D60" s="37"/>
      <c r="E60" s="37"/>
      <c r="F60" s="53"/>
      <c r="G60" s="38"/>
    </row>
    <row r="61" spans="1:7">
      <c r="A61" s="45"/>
      <c r="B61" s="46"/>
      <c r="C61" s="45"/>
      <c r="D61" s="47"/>
      <c r="E61" s="47"/>
      <c r="F61" s="54"/>
      <c r="G61" s="48"/>
    </row>
    <row r="62" spans="1:7">
      <c r="A62" s="45"/>
      <c r="B62" s="46"/>
      <c r="C62" s="45"/>
      <c r="D62" s="47"/>
      <c r="E62" s="47"/>
      <c r="F62" s="54"/>
      <c r="G62" s="48"/>
    </row>
  </sheetData>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13</v>
      </c>
      <c r="C10" s="25" t="s">
        <v>102</v>
      </c>
      <c r="D10" s="42"/>
      <c r="E10" s="26"/>
      <c r="F10" s="52"/>
      <c r="G10" s="58"/>
    </row>
    <row r="12" spans="1:7">
      <c r="C12" s="28" t="s">
        <v>38</v>
      </c>
    </row>
    <row r="14" spans="1:7" ht="25.5">
      <c r="B14" s="27">
        <v>1</v>
      </c>
      <c r="C14" s="31" t="s">
        <v>16</v>
      </c>
    </row>
    <row r="16" spans="1:7">
      <c r="C16" s="32" t="s">
        <v>18</v>
      </c>
      <c r="D16" s="43" t="s">
        <v>2</v>
      </c>
      <c r="E16" s="29">
        <v>350</v>
      </c>
    </row>
    <row r="17" spans="2:5">
      <c r="C17" s="32" t="s">
        <v>103</v>
      </c>
      <c r="D17" s="43" t="s">
        <v>2</v>
      </c>
      <c r="E17" s="29">
        <v>5</v>
      </c>
    </row>
    <row r="18" spans="2:5">
      <c r="C18" s="32" t="s">
        <v>82</v>
      </c>
      <c r="D18" s="43" t="s">
        <v>2</v>
      </c>
      <c r="E18" s="29">
        <v>25</v>
      </c>
    </row>
    <row r="19" spans="2:5">
      <c r="C19" s="32" t="s">
        <v>104</v>
      </c>
      <c r="D19" s="43" t="s">
        <v>2</v>
      </c>
      <c r="E19" s="29">
        <v>30</v>
      </c>
    </row>
    <row r="20" spans="2:5">
      <c r="C20" s="28"/>
    </row>
    <row r="21" spans="2:5" ht="51">
      <c r="B21" s="27">
        <f>MAX(B$11:B20)+1</f>
        <v>2</v>
      </c>
      <c r="C21" s="31" t="s">
        <v>34</v>
      </c>
    </row>
    <row r="22" spans="2:5">
      <c r="C22" s="32" t="s">
        <v>20</v>
      </c>
      <c r="D22" s="43" t="s">
        <v>2</v>
      </c>
      <c r="E22" s="29">
        <v>10</v>
      </c>
    </row>
    <row r="23" spans="2:5">
      <c r="C23" s="32" t="s">
        <v>21</v>
      </c>
      <c r="D23" s="43" t="s">
        <v>2</v>
      </c>
      <c r="E23" s="29">
        <v>10</v>
      </c>
    </row>
    <row r="24" spans="2:5">
      <c r="C24" s="28"/>
    </row>
    <row r="25" spans="2:5" ht="25.5">
      <c r="B25" s="27">
        <f>MAX(B$11:B24)+1</f>
        <v>3</v>
      </c>
      <c r="C25" s="32" t="s">
        <v>189</v>
      </c>
      <c r="D25" s="43" t="s">
        <v>2</v>
      </c>
      <c r="E25" s="29">
        <v>80</v>
      </c>
    </row>
    <row r="26" spans="2:5">
      <c r="C26" s="28"/>
    </row>
    <row r="27" spans="2:5" ht="25.5">
      <c r="B27" s="27">
        <f>MAX(B$11:B26)+1</f>
        <v>4</v>
      </c>
      <c r="C27" s="32" t="s">
        <v>105</v>
      </c>
    </row>
    <row r="28" spans="2:5">
      <c r="C28" s="32" t="s">
        <v>106</v>
      </c>
      <c r="D28" s="43" t="s">
        <v>2</v>
      </c>
      <c r="E28" s="29">
        <v>450</v>
      </c>
    </row>
    <row r="29" spans="2:5">
      <c r="C29" s="32" t="s">
        <v>107</v>
      </c>
      <c r="D29" s="43" t="s">
        <v>2</v>
      </c>
      <c r="E29" s="29">
        <v>600</v>
      </c>
    </row>
    <row r="30" spans="2:5">
      <c r="C30" s="28"/>
    </row>
    <row r="31" spans="2:5" ht="38.25">
      <c r="B31" s="27">
        <f>MAX(B$11:B30)+1</f>
        <v>5</v>
      </c>
      <c r="C31" s="31" t="s">
        <v>108</v>
      </c>
      <c r="D31" s="43" t="s">
        <v>2</v>
      </c>
      <c r="E31" s="29">
        <v>400</v>
      </c>
    </row>
    <row r="32" spans="2:5">
      <c r="C32" s="28"/>
    </row>
    <row r="33" spans="2:5" ht="38.25">
      <c r="B33" s="27">
        <f>MAX(B$11:B32)+1</f>
        <v>6</v>
      </c>
      <c r="C33" s="31" t="s">
        <v>109</v>
      </c>
      <c r="D33" s="43" t="s">
        <v>2</v>
      </c>
      <c r="E33" s="29">
        <v>25</v>
      </c>
    </row>
    <row r="34" spans="2:5">
      <c r="C34" s="28"/>
    </row>
    <row r="35" spans="2:5" ht="25.5">
      <c r="B35" s="27">
        <f>MAX(B$11:B34)+1</f>
        <v>7</v>
      </c>
      <c r="C35" s="32" t="s">
        <v>145</v>
      </c>
      <c r="D35" s="43" t="s">
        <v>2</v>
      </c>
      <c r="E35" s="29">
        <v>60</v>
      </c>
    </row>
    <row r="36" spans="2:5">
      <c r="C36" s="28"/>
    </row>
    <row r="37" spans="2:5">
      <c r="B37" s="27">
        <f>MAX(B$11:B36)+1</f>
        <v>8</v>
      </c>
      <c r="C37" s="32" t="s">
        <v>5</v>
      </c>
      <c r="D37" s="43" t="s">
        <v>2</v>
      </c>
      <c r="E37" s="29">
        <v>100</v>
      </c>
    </row>
    <row r="38" spans="2:5">
      <c r="C38" s="28"/>
    </row>
    <row r="39" spans="2:5" ht="25.5">
      <c r="B39" s="27">
        <f>MAX(B$11:B38)+1</f>
        <v>9</v>
      </c>
      <c r="C39" s="32" t="s">
        <v>139</v>
      </c>
      <c r="D39" s="43" t="s">
        <v>2</v>
      </c>
      <c r="E39" s="29">
        <v>20</v>
      </c>
    </row>
    <row r="40" spans="2:5">
      <c r="C40" s="28"/>
    </row>
    <row r="41" spans="2:5" ht="25.5">
      <c r="B41" s="27">
        <f>MAX(B$11:B40)+1</f>
        <v>10</v>
      </c>
      <c r="C41" s="32" t="s">
        <v>113</v>
      </c>
      <c r="D41" s="43" t="s">
        <v>3</v>
      </c>
      <c r="E41" s="29">
        <v>1</v>
      </c>
    </row>
    <row r="42" spans="2:5">
      <c r="C42" s="28"/>
    </row>
    <row r="43" spans="2:5" ht="25.5">
      <c r="B43" s="27">
        <f>MAX(B$11:B42)+1</f>
        <v>11</v>
      </c>
      <c r="C43" s="32" t="s">
        <v>114</v>
      </c>
      <c r="D43" s="43" t="s">
        <v>3</v>
      </c>
      <c r="E43" s="29">
        <v>1</v>
      </c>
    </row>
    <row r="44" spans="2:5">
      <c r="C44" s="28"/>
    </row>
    <row r="45" spans="2:5" ht="38.25">
      <c r="B45" s="27">
        <f>MAX(B$11:B44)+1</f>
        <v>12</v>
      </c>
      <c r="C45" s="32" t="s">
        <v>110</v>
      </c>
      <c r="D45" s="43" t="s">
        <v>2</v>
      </c>
      <c r="E45" s="29">
        <v>80</v>
      </c>
    </row>
    <row r="46" spans="2:5">
      <c r="C46" s="28"/>
    </row>
    <row r="47" spans="2:5" ht="38.25">
      <c r="B47" s="27">
        <f>MAX(B$11:B46)+1</f>
        <v>13</v>
      </c>
      <c r="C47" s="32" t="s">
        <v>111</v>
      </c>
      <c r="D47" s="43" t="s">
        <v>2</v>
      </c>
      <c r="E47" s="29">
        <v>20</v>
      </c>
    </row>
    <row r="48" spans="2:5">
      <c r="C48" s="28"/>
    </row>
    <row r="49" spans="2:5" ht="38.25">
      <c r="B49" s="27">
        <f>MAX(B$11:B48)+1</f>
        <v>14</v>
      </c>
      <c r="C49" s="32" t="s">
        <v>112</v>
      </c>
      <c r="D49" s="43" t="s">
        <v>0</v>
      </c>
      <c r="E49" s="29">
        <v>1</v>
      </c>
    </row>
    <row r="51" spans="2:5" ht="38.25">
      <c r="B51" s="27">
        <f>MAX(B$11:B50)+1</f>
        <v>15</v>
      </c>
      <c r="C51" s="32" t="s">
        <v>62</v>
      </c>
    </row>
    <row r="52" spans="2:5">
      <c r="C52" s="32" t="s">
        <v>64</v>
      </c>
      <c r="D52" s="43" t="s">
        <v>2</v>
      </c>
      <c r="E52" s="29">
        <v>30</v>
      </c>
    </row>
    <row r="53" spans="2:5">
      <c r="C53" s="32" t="s">
        <v>65</v>
      </c>
      <c r="D53" s="43" t="s">
        <v>2</v>
      </c>
      <c r="E53" s="29">
        <v>50</v>
      </c>
    </row>
    <row r="54" spans="2:5">
      <c r="C54" s="28"/>
    </row>
    <row r="55" spans="2:5" ht="25.5">
      <c r="B55" s="27">
        <f>MAX(B$11:B54)+1</f>
        <v>16</v>
      </c>
      <c r="C55" s="32" t="s">
        <v>66</v>
      </c>
    </row>
    <row r="56" spans="2:5">
      <c r="C56" s="32" t="s">
        <v>63</v>
      </c>
      <c r="D56" s="43" t="s">
        <v>2</v>
      </c>
      <c r="E56" s="29">
        <v>30</v>
      </c>
    </row>
    <row r="57" spans="2:5">
      <c r="C57" s="32" t="s">
        <v>67</v>
      </c>
      <c r="D57" s="43" t="s">
        <v>2</v>
      </c>
      <c r="E57" s="29">
        <v>30</v>
      </c>
    </row>
    <row r="58" spans="2:5">
      <c r="C58" s="28"/>
    </row>
    <row r="59" spans="2:5">
      <c r="B59" s="27">
        <f>MAX(B$11:B58)+1</f>
        <v>17</v>
      </c>
      <c r="C59" s="32" t="s">
        <v>4</v>
      </c>
      <c r="D59" s="43" t="s">
        <v>3</v>
      </c>
      <c r="E59" s="29">
        <v>10</v>
      </c>
    </row>
    <row r="60" spans="2:5">
      <c r="C60" s="28"/>
    </row>
    <row r="61" spans="2:5" ht="25.5">
      <c r="B61" s="27">
        <f>MAX(B$11:B60)+1</f>
        <v>18</v>
      </c>
      <c r="C61" s="32" t="s">
        <v>36</v>
      </c>
      <c r="D61" s="43" t="s">
        <v>3</v>
      </c>
      <c r="E61" s="29">
        <v>1</v>
      </c>
    </row>
    <row r="62" spans="2:5">
      <c r="C62" s="28"/>
    </row>
    <row r="63" spans="2:5" ht="25.5">
      <c r="B63" s="27">
        <f>MAX(B$11:B62)+1</f>
        <v>19</v>
      </c>
      <c r="C63" s="32" t="s">
        <v>30</v>
      </c>
      <c r="D63" s="43" t="s">
        <v>3</v>
      </c>
      <c r="E63" s="29">
        <v>10</v>
      </c>
    </row>
    <row r="65" spans="2:6" ht="25.5">
      <c r="B65" s="27">
        <f>MAX(B$11:B64)+1</f>
        <v>20</v>
      </c>
      <c r="C65" s="32" t="s">
        <v>39</v>
      </c>
      <c r="D65" s="43" t="s">
        <v>3</v>
      </c>
      <c r="E65" s="29">
        <v>2</v>
      </c>
    </row>
    <row r="67" spans="2:6">
      <c r="B67" s="27">
        <f>MAX(B$11:B66)+1</f>
        <v>21</v>
      </c>
      <c r="C67" s="32" t="s">
        <v>42</v>
      </c>
      <c r="D67" s="43" t="s">
        <v>3</v>
      </c>
      <c r="E67" s="29">
        <v>1</v>
      </c>
    </row>
    <row r="69" spans="2:6" ht="25.5">
      <c r="B69" s="27">
        <f>MAX(B$11:B68)+1</f>
        <v>22</v>
      </c>
      <c r="C69" s="32" t="s">
        <v>43</v>
      </c>
      <c r="D69" s="43" t="s">
        <v>3</v>
      </c>
      <c r="E69" s="29">
        <v>1</v>
      </c>
    </row>
    <row r="71" spans="2:6" ht="25.5">
      <c r="B71" s="27">
        <f>MAX(B$11:B70)+1</f>
        <v>23</v>
      </c>
      <c r="C71" s="32" t="s">
        <v>88</v>
      </c>
      <c r="D71" s="43" t="s">
        <v>3</v>
      </c>
      <c r="E71" s="29">
        <v>6</v>
      </c>
    </row>
    <row r="72" spans="2:6">
      <c r="C72" s="28"/>
    </row>
    <row r="73" spans="2:6" ht="38.25">
      <c r="B73" s="27">
        <f>MAX(B$11:B72)+1</f>
        <v>24</v>
      </c>
      <c r="C73" s="12" t="s">
        <v>45</v>
      </c>
      <c r="D73" s="44" t="s">
        <v>3</v>
      </c>
      <c r="E73" s="33">
        <v>1</v>
      </c>
      <c r="F73" s="34"/>
    </row>
    <row r="74" spans="2:6">
      <c r="C74" s="8"/>
      <c r="E74" s="8"/>
    </row>
    <row r="75" spans="2:6">
      <c r="B75" s="27">
        <f>MAX(B$11:B74)+1</f>
        <v>25</v>
      </c>
      <c r="C75" s="8" t="s">
        <v>44</v>
      </c>
      <c r="D75" s="43" t="s">
        <v>0</v>
      </c>
      <c r="E75" s="8">
        <v>1</v>
      </c>
    </row>
    <row r="76" spans="2:6">
      <c r="C76" s="8"/>
      <c r="E76" s="8"/>
    </row>
    <row r="77" spans="2:6" ht="216.75">
      <c r="B77" s="27">
        <f>MAX(B$11:B76)+1</f>
        <v>26</v>
      </c>
      <c r="C77" s="32" t="s">
        <v>217</v>
      </c>
      <c r="D77" s="43" t="s">
        <v>0</v>
      </c>
      <c r="E77" s="29">
        <v>1</v>
      </c>
    </row>
    <row r="79" spans="2:6" ht="191.25">
      <c r="B79" s="27">
        <f>MAX(B$11:B78)+1</f>
        <v>27</v>
      </c>
      <c r="C79" s="32" t="s">
        <v>218</v>
      </c>
      <c r="D79" s="43" t="s">
        <v>0</v>
      </c>
      <c r="E79" s="29">
        <v>1</v>
      </c>
    </row>
    <row r="81" spans="1:7" ht="127.5">
      <c r="B81" s="27">
        <f>MAX(B$11:B80)+1</f>
        <v>28</v>
      </c>
      <c r="C81" s="31" t="s">
        <v>297</v>
      </c>
      <c r="D81" s="43" t="s">
        <v>3</v>
      </c>
      <c r="E81" s="29">
        <v>1</v>
      </c>
    </row>
    <row r="83" spans="1:7" ht="13.5" thickBot="1">
      <c r="A83" s="35"/>
      <c r="B83" s="36"/>
      <c r="C83" s="37" t="str">
        <f>CONCATENATE(B10," ",C10," - SKUPAJ:")</f>
        <v>I. PROJEKCIJSKA DVORANA - SKUPAJ:</v>
      </c>
      <c r="D83" s="37"/>
      <c r="E83" s="37"/>
      <c r="F83" s="53"/>
      <c r="G83" s="38"/>
    </row>
    <row r="84" spans="1:7">
      <c r="A84" s="45"/>
      <c r="B84" s="46"/>
      <c r="C84" s="47"/>
      <c r="D84" s="47"/>
      <c r="E84" s="47"/>
      <c r="F84" s="54"/>
      <c r="G84" s="48"/>
    </row>
    <row r="85" spans="1:7">
      <c r="A85" s="45"/>
      <c r="B85" s="46"/>
      <c r="C85" s="47"/>
      <c r="D85" s="47"/>
      <c r="E85" s="47"/>
      <c r="F85" s="54"/>
      <c r="G85" s="48"/>
    </row>
    <row r="86" spans="1:7">
      <c r="A86" s="45"/>
      <c r="B86" s="46"/>
      <c r="C86" s="47"/>
      <c r="D86" s="47"/>
      <c r="E86" s="47"/>
      <c r="F86" s="54"/>
      <c r="G86" s="48"/>
    </row>
    <row r="87" spans="1:7">
      <c r="A87" s="45"/>
      <c r="B87" s="46"/>
      <c r="C87" s="47"/>
      <c r="D87" s="47"/>
      <c r="E87" s="47"/>
      <c r="F87" s="54"/>
      <c r="G87" s="48"/>
    </row>
    <row r="88" spans="1:7">
      <c r="A88" s="45"/>
      <c r="B88" s="46"/>
      <c r="C88" s="47"/>
      <c r="D88" s="47"/>
      <c r="E88" s="47"/>
      <c r="F88" s="54"/>
      <c r="G88" s="48"/>
    </row>
  </sheetData>
  <pageMargins left="0.70866141732283472" right="0.70866141732283472" top="0.74803149606299213" bottom="0.74803149606299213" header="0.31496062992125984" footer="0.31496062992125984"/>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zoomScale="85" zoomScaleNormal="85" workbookViewId="0">
      <selection activeCell="F14" sqref="F14"/>
    </sheetView>
  </sheetViews>
  <sheetFormatPr defaultRowHeight="12.75"/>
  <cols>
    <col min="1" max="1" width="2.375" style="8" customWidth="1"/>
    <col min="2" max="2" width="3.5" style="27" customWidth="1"/>
    <col min="3" max="3" width="48.375" style="144"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139"/>
      <c r="D1" s="40"/>
      <c r="E1" s="7"/>
      <c r="F1" s="49"/>
      <c r="G1" s="55"/>
    </row>
    <row r="2" spans="1:7">
      <c r="A2" s="4"/>
      <c r="B2" s="4"/>
      <c r="C2" s="139"/>
      <c r="D2" s="40"/>
      <c r="E2" s="7"/>
      <c r="F2" s="49"/>
      <c r="G2" s="55"/>
    </row>
    <row r="3" spans="1:7">
      <c r="A3" s="4" t="s">
        <v>25</v>
      </c>
      <c r="B3" s="5"/>
      <c r="C3" s="139"/>
      <c r="D3" s="40"/>
      <c r="E3" s="7"/>
      <c r="F3" s="49"/>
      <c r="G3" s="55"/>
    </row>
    <row r="4" spans="1:7">
      <c r="A4" s="4"/>
      <c r="B4" s="4"/>
      <c r="C4" s="139"/>
      <c r="D4" s="40"/>
      <c r="E4" s="7"/>
      <c r="F4" s="49"/>
      <c r="G4" s="55"/>
    </row>
    <row r="5" spans="1:7">
      <c r="A5" s="4" t="s">
        <v>24</v>
      </c>
      <c r="B5" s="5"/>
      <c r="C5" s="9" t="s">
        <v>15</v>
      </c>
      <c r="D5" s="40"/>
      <c r="E5" s="7"/>
      <c r="F5" s="49"/>
      <c r="G5" s="55"/>
    </row>
    <row r="6" spans="1:7">
      <c r="A6" s="10"/>
      <c r="B6" s="11"/>
      <c r="C6" s="140"/>
      <c r="D6" s="15"/>
      <c r="E6" s="14"/>
      <c r="F6" s="50"/>
      <c r="G6" s="56"/>
    </row>
    <row r="7" spans="1:7">
      <c r="A7" s="13" t="s">
        <v>10</v>
      </c>
      <c r="B7" s="16"/>
      <c r="C7" s="140"/>
      <c r="D7" s="15"/>
      <c r="E7" s="14"/>
      <c r="F7" s="50"/>
      <c r="G7" s="56"/>
    </row>
    <row r="8" spans="1:7">
      <c r="A8" s="17" t="s">
        <v>11</v>
      </c>
      <c r="B8" s="18"/>
      <c r="C8" s="141" t="s">
        <v>12</v>
      </c>
      <c r="D8" s="21" t="s">
        <v>48</v>
      </c>
      <c r="E8" s="20" t="s">
        <v>47</v>
      </c>
      <c r="F8" s="51"/>
      <c r="G8" s="57"/>
    </row>
    <row r="9" spans="1:7">
      <c r="A9" s="10"/>
      <c r="B9" s="11"/>
      <c r="C9" s="142"/>
      <c r="D9" s="41"/>
      <c r="E9" s="14"/>
      <c r="F9" s="50"/>
      <c r="G9" s="56"/>
    </row>
    <row r="10" spans="1:7" ht="13.5" thickBot="1">
      <c r="A10" s="23"/>
      <c r="B10" s="24" t="s">
        <v>101</v>
      </c>
      <c r="C10" s="143" t="s">
        <v>1</v>
      </c>
      <c r="D10" s="42"/>
      <c r="E10" s="26"/>
      <c r="F10" s="52"/>
      <c r="G10" s="58"/>
    </row>
    <row r="12" spans="1:7" ht="25.5">
      <c r="B12" s="27">
        <f>MAX(B$11:B11)+1</f>
        <v>1</v>
      </c>
      <c r="C12" s="144" t="s">
        <v>255</v>
      </c>
      <c r="D12" s="43" t="s">
        <v>2</v>
      </c>
      <c r="E12" s="29">
        <v>100</v>
      </c>
    </row>
    <row r="14" spans="1:7" ht="25.5">
      <c r="B14" s="27">
        <f>MAX(B$11:B13)+1</f>
        <v>2</v>
      </c>
      <c r="C14" s="144" t="s">
        <v>256</v>
      </c>
      <c r="D14" s="43" t="s">
        <v>2</v>
      </c>
      <c r="E14" s="29">
        <v>20</v>
      </c>
    </row>
    <row r="16" spans="1:7" ht="25.5">
      <c r="B16" s="27">
        <f>MAX(B$11:B15)+1</f>
        <v>3</v>
      </c>
      <c r="C16" s="144" t="s">
        <v>257</v>
      </c>
      <c r="D16" s="43" t="s">
        <v>2</v>
      </c>
      <c r="E16" s="29">
        <v>300</v>
      </c>
    </row>
    <row r="18" spans="2:5" ht="25.5">
      <c r="B18" s="27">
        <f>MAX(B$11:B17)+1</f>
        <v>4</v>
      </c>
      <c r="C18" s="144" t="s">
        <v>293</v>
      </c>
      <c r="D18" s="43" t="s">
        <v>2</v>
      </c>
      <c r="E18" s="29">
        <v>20</v>
      </c>
    </row>
    <row r="20" spans="2:5" ht="25.5">
      <c r="B20" s="27">
        <f>MAX(B$11:B19)+1</f>
        <v>5</v>
      </c>
      <c r="C20" s="144" t="s">
        <v>294</v>
      </c>
      <c r="D20" s="43" t="s">
        <v>2</v>
      </c>
      <c r="E20" s="29">
        <v>20</v>
      </c>
    </row>
    <row r="22" spans="2:5" ht="25.5">
      <c r="B22" s="27">
        <f>MAX(B$11:B21)+1</f>
        <v>6</v>
      </c>
      <c r="C22" s="144" t="s">
        <v>295</v>
      </c>
      <c r="D22" s="43" t="s">
        <v>2</v>
      </c>
      <c r="E22" s="29">
        <v>150</v>
      </c>
    </row>
    <row r="24" spans="2:5" ht="25.5">
      <c r="B24" s="27">
        <f>MAX(B$11:B23)+1</f>
        <v>7</v>
      </c>
      <c r="C24" s="144" t="s">
        <v>258</v>
      </c>
      <c r="D24" s="43" t="s">
        <v>2</v>
      </c>
      <c r="E24" s="29">
        <v>100</v>
      </c>
    </row>
    <row r="26" spans="2:5" ht="25.5">
      <c r="B26" s="27">
        <f>MAX(B$11:B25)+1</f>
        <v>8</v>
      </c>
      <c r="C26" s="144" t="s">
        <v>310</v>
      </c>
      <c r="D26" s="43" t="s">
        <v>2</v>
      </c>
      <c r="E26" s="29">
        <v>6</v>
      </c>
    </row>
    <row r="28" spans="2:5" ht="38.25">
      <c r="B28" s="27">
        <f>MAX(B$11:B27)+1</f>
        <v>9</v>
      </c>
      <c r="C28" s="144" t="s">
        <v>62</v>
      </c>
    </row>
    <row r="29" spans="2:5">
      <c r="C29" s="144" t="s">
        <v>64</v>
      </c>
      <c r="D29" s="43" t="s">
        <v>2</v>
      </c>
      <c r="E29" s="29">
        <v>100</v>
      </c>
    </row>
    <row r="30" spans="2:5">
      <c r="C30" s="144" t="s">
        <v>65</v>
      </c>
      <c r="D30" s="43" t="s">
        <v>2</v>
      </c>
      <c r="E30" s="29">
        <v>100</v>
      </c>
    </row>
    <row r="31" spans="2:5">
      <c r="C31" s="145"/>
    </row>
    <row r="32" spans="2:5" ht="25.5">
      <c r="B32" s="27">
        <f>MAX(B$11:B31)+1</f>
        <v>10</v>
      </c>
      <c r="C32" s="144" t="s">
        <v>66</v>
      </c>
    </row>
    <row r="33" spans="2:5">
      <c r="C33" s="144" t="s">
        <v>63</v>
      </c>
      <c r="D33" s="43" t="s">
        <v>2</v>
      </c>
      <c r="E33" s="29">
        <v>100</v>
      </c>
    </row>
    <row r="34" spans="2:5">
      <c r="C34" s="144" t="s">
        <v>67</v>
      </c>
      <c r="D34" s="43" t="s">
        <v>2</v>
      </c>
      <c r="E34" s="29">
        <v>100</v>
      </c>
    </row>
    <row r="35" spans="2:5">
      <c r="C35" s="145"/>
    </row>
    <row r="36" spans="2:5">
      <c r="B36" s="27">
        <f>MAX(B$11:B35)+1</f>
        <v>11</v>
      </c>
      <c r="C36" s="144" t="s">
        <v>309</v>
      </c>
      <c r="D36" s="43" t="s">
        <v>3</v>
      </c>
      <c r="E36" s="29">
        <v>20</v>
      </c>
    </row>
    <row r="37" spans="2:5">
      <c r="C37" s="145"/>
    </row>
    <row r="38" spans="2:5" ht="25.5">
      <c r="B38" s="27">
        <f>MAX(B$11:B37)+1</f>
        <v>12</v>
      </c>
      <c r="C38" s="144" t="s">
        <v>36</v>
      </c>
      <c r="D38" s="43" t="s">
        <v>3</v>
      </c>
      <c r="E38" s="29">
        <v>1</v>
      </c>
    </row>
    <row r="39" spans="2:5">
      <c r="C39" s="145"/>
    </row>
    <row r="40" spans="2:5" ht="51">
      <c r="B40" s="27">
        <f>MAX(B$11:B39)+1</f>
        <v>13</v>
      </c>
      <c r="C40" s="146" t="s">
        <v>34</v>
      </c>
    </row>
    <row r="41" spans="2:5">
      <c r="C41" s="144" t="s">
        <v>20</v>
      </c>
      <c r="D41" s="43" t="s">
        <v>2</v>
      </c>
      <c r="E41" s="29">
        <v>30</v>
      </c>
    </row>
    <row r="42" spans="2:5">
      <c r="C42" s="144" t="s">
        <v>21</v>
      </c>
      <c r="D42" s="43" t="s">
        <v>2</v>
      </c>
      <c r="E42" s="29">
        <v>100</v>
      </c>
    </row>
    <row r="44" spans="2:5" ht="25.5">
      <c r="B44" s="27">
        <f>MAX(B$11:B42)+1</f>
        <v>14</v>
      </c>
      <c r="C44" s="146" t="s">
        <v>141</v>
      </c>
    </row>
    <row r="45" spans="2:5">
      <c r="C45" s="144" t="s">
        <v>259</v>
      </c>
      <c r="D45" s="43" t="s">
        <v>2</v>
      </c>
      <c r="E45" s="29">
        <v>10</v>
      </c>
    </row>
    <row r="46" spans="2:5">
      <c r="C46" s="145"/>
    </row>
    <row r="47" spans="2:5" ht="25.5">
      <c r="B47" s="27">
        <f>MAX(B$11:B46)+1</f>
        <v>15</v>
      </c>
      <c r="C47" s="146" t="s">
        <v>16</v>
      </c>
    </row>
    <row r="48" spans="2:5">
      <c r="C48" s="144" t="s">
        <v>17</v>
      </c>
      <c r="D48" s="43" t="s">
        <v>2</v>
      </c>
      <c r="E48" s="29">
        <v>250</v>
      </c>
    </row>
    <row r="49" spans="2:5">
      <c r="C49" s="144" t="s">
        <v>18</v>
      </c>
      <c r="D49" s="43" t="s">
        <v>2</v>
      </c>
      <c r="E49" s="29">
        <v>5500</v>
      </c>
    </row>
    <row r="50" spans="2:5">
      <c r="C50" s="144" t="s">
        <v>103</v>
      </c>
      <c r="D50" s="43" t="s">
        <v>2</v>
      </c>
      <c r="E50" s="29">
        <v>600</v>
      </c>
    </row>
    <row r="51" spans="2:5">
      <c r="C51" s="145"/>
    </row>
    <row r="52" spans="2:5" ht="25.5">
      <c r="B52" s="27">
        <f>MAX(B$11:B51)+1</f>
        <v>16</v>
      </c>
      <c r="C52" s="146" t="s">
        <v>260</v>
      </c>
    </row>
    <row r="53" spans="2:5">
      <c r="C53" s="144" t="s">
        <v>19</v>
      </c>
      <c r="D53" s="43" t="s">
        <v>2</v>
      </c>
      <c r="E53" s="29">
        <v>25</v>
      </c>
    </row>
    <row r="54" spans="2:5">
      <c r="C54" s="144" t="s">
        <v>261</v>
      </c>
      <c r="D54" s="43" t="s">
        <v>2</v>
      </c>
      <c r="E54" s="29">
        <v>20</v>
      </c>
    </row>
    <row r="55" spans="2:5">
      <c r="C55" s="144" t="s">
        <v>103</v>
      </c>
      <c r="D55" s="43" t="s">
        <v>2</v>
      </c>
      <c r="E55" s="29">
        <v>600</v>
      </c>
    </row>
    <row r="56" spans="2:5">
      <c r="C56" s="144" t="s">
        <v>272</v>
      </c>
      <c r="D56" s="43" t="s">
        <v>2</v>
      </c>
      <c r="E56" s="29">
        <v>75</v>
      </c>
    </row>
    <row r="57" spans="2:5">
      <c r="C57" s="144" t="s">
        <v>82</v>
      </c>
      <c r="D57" s="43" t="s">
        <v>2</v>
      </c>
      <c r="E57" s="29">
        <v>30</v>
      </c>
    </row>
    <row r="58" spans="2:5">
      <c r="C58" s="144" t="s">
        <v>262</v>
      </c>
      <c r="D58" s="43" t="s">
        <v>2</v>
      </c>
      <c r="E58" s="29">
        <v>200</v>
      </c>
    </row>
    <row r="59" spans="2:5">
      <c r="C59" s="145"/>
    </row>
    <row r="60" spans="2:5" ht="25.5">
      <c r="B60" s="27">
        <f>MAX(B$11:B59)+1</f>
        <v>17</v>
      </c>
      <c r="C60" s="146" t="s">
        <v>263</v>
      </c>
    </row>
    <row r="61" spans="2:5">
      <c r="C61" s="144" t="s">
        <v>264</v>
      </c>
      <c r="D61" s="43" t="s">
        <v>2</v>
      </c>
      <c r="E61" s="29">
        <v>25</v>
      </c>
    </row>
    <row r="62" spans="2:5">
      <c r="C62" s="144" t="s">
        <v>265</v>
      </c>
      <c r="D62" s="43" t="s">
        <v>2</v>
      </c>
      <c r="E62" s="29">
        <v>50</v>
      </c>
    </row>
    <row r="63" spans="2:5">
      <c r="C63" s="145"/>
    </row>
    <row r="64" spans="2:5" ht="25.5">
      <c r="B64" s="27">
        <f>MAX(B$11:B63)+1</f>
        <v>18</v>
      </c>
      <c r="C64" s="144" t="s">
        <v>189</v>
      </c>
      <c r="D64" s="43" t="s">
        <v>2</v>
      </c>
      <c r="E64" s="29">
        <v>2000</v>
      </c>
    </row>
    <row r="65" spans="2:10">
      <c r="C65" s="145"/>
    </row>
    <row r="66" spans="2:10" ht="25.5">
      <c r="B66" s="27">
        <f>MAX(B$11:B65)+1</f>
        <v>19</v>
      </c>
      <c r="C66" s="144" t="s">
        <v>190</v>
      </c>
      <c r="D66" s="43" t="s">
        <v>2</v>
      </c>
      <c r="E66" s="29">
        <v>2000</v>
      </c>
    </row>
    <row r="68" spans="2:10" ht="25.5">
      <c r="B68" s="27">
        <f>MAX(B$11:B67)+1</f>
        <v>20</v>
      </c>
      <c r="C68" s="144" t="s">
        <v>266</v>
      </c>
      <c r="D68" s="43" t="s">
        <v>2</v>
      </c>
      <c r="E68" s="29">
        <v>1500</v>
      </c>
    </row>
    <row r="69" spans="2:10">
      <c r="C69" s="145"/>
    </row>
    <row r="70" spans="2:10">
      <c r="B70" s="27">
        <f>MAX(B$11:B69)+1</f>
        <v>21</v>
      </c>
      <c r="C70" s="144" t="s">
        <v>143</v>
      </c>
      <c r="D70" s="43" t="s">
        <v>2</v>
      </c>
      <c r="E70" s="29">
        <v>300</v>
      </c>
    </row>
    <row r="72" spans="2:10" ht="38.25">
      <c r="B72" s="27">
        <f>MAX(B$11:B71)+1</f>
        <v>22</v>
      </c>
      <c r="C72" s="144" t="s">
        <v>269</v>
      </c>
      <c r="D72" s="43" t="s">
        <v>2</v>
      </c>
      <c r="E72" s="29">
        <v>250</v>
      </c>
    </row>
    <row r="73" spans="2:10">
      <c r="I73" s="64"/>
      <c r="J73" s="64"/>
    </row>
    <row r="74" spans="2:10" ht="38.25">
      <c r="B74" s="27">
        <f>MAX(B$11:B73)+1</f>
        <v>23</v>
      </c>
      <c r="C74" s="144" t="s">
        <v>270</v>
      </c>
      <c r="D74" s="43" t="s">
        <v>2</v>
      </c>
      <c r="E74" s="29">
        <v>20</v>
      </c>
    </row>
    <row r="75" spans="2:10">
      <c r="I75" s="64"/>
      <c r="J75" s="64"/>
    </row>
    <row r="76" spans="2:10" ht="38.25">
      <c r="B76" s="27">
        <f>MAX(B$11:B75)+1</f>
        <v>24</v>
      </c>
      <c r="C76" s="144" t="s">
        <v>150</v>
      </c>
      <c r="D76" s="43" t="s">
        <v>2</v>
      </c>
      <c r="E76" s="29">
        <v>1300</v>
      </c>
    </row>
    <row r="78" spans="2:10" ht="38.25">
      <c r="B78" s="27">
        <f>MAX(B$11:B77)+1</f>
        <v>25</v>
      </c>
      <c r="C78" s="140" t="s">
        <v>45</v>
      </c>
      <c r="D78" s="44" t="s">
        <v>3</v>
      </c>
      <c r="E78" s="33">
        <v>1</v>
      </c>
      <c r="F78" s="34"/>
    </row>
    <row r="79" spans="2:10">
      <c r="C79" s="147"/>
      <c r="E79" s="8"/>
    </row>
    <row r="80" spans="2:10">
      <c r="B80" s="27">
        <f>MAX(B$11:B79)+1</f>
        <v>26</v>
      </c>
      <c r="C80" s="147" t="s">
        <v>44</v>
      </c>
      <c r="D80" s="43" t="s">
        <v>0</v>
      </c>
      <c r="E80" s="8">
        <v>1</v>
      </c>
    </row>
    <row r="81" spans="2:5">
      <c r="C81" s="145"/>
    </row>
    <row r="82" spans="2:5" ht="25.5">
      <c r="B82" s="27">
        <f>MAX(B$11:B81)+1</f>
        <v>27</v>
      </c>
      <c r="C82" s="144" t="s">
        <v>114</v>
      </c>
      <c r="D82" s="43" t="s">
        <v>3</v>
      </c>
      <c r="E82" s="29">
        <v>1</v>
      </c>
    </row>
    <row r="83" spans="2:5">
      <c r="C83" s="145"/>
    </row>
    <row r="84" spans="2:5" ht="38.25">
      <c r="B84" s="27">
        <f>MAX(B$11:B83)+1</f>
        <v>28</v>
      </c>
      <c r="C84" s="146" t="s">
        <v>108</v>
      </c>
      <c r="D84" s="43" t="s">
        <v>2</v>
      </c>
      <c r="E84" s="29">
        <v>460</v>
      </c>
    </row>
    <row r="85" spans="2:5">
      <c r="C85" s="145"/>
    </row>
    <row r="86" spans="2:5" ht="38.25">
      <c r="B86" s="27">
        <f>MAX(B$11:B85)+1</f>
        <v>29</v>
      </c>
      <c r="C86" s="146" t="s">
        <v>109</v>
      </c>
      <c r="D86" s="43" t="s">
        <v>2</v>
      </c>
      <c r="E86" s="29">
        <v>40</v>
      </c>
    </row>
    <row r="87" spans="2:5">
      <c r="C87" s="146"/>
    </row>
    <row r="88" spans="2:5" ht="25.5">
      <c r="B88" s="152">
        <f>MAX(B$11:B86)+1</f>
        <v>30</v>
      </c>
      <c r="C88" s="153" t="s">
        <v>105</v>
      </c>
    </row>
    <row r="89" spans="2:5">
      <c r="C89" s="144" t="s">
        <v>106</v>
      </c>
      <c r="D89" s="43" t="s">
        <v>2</v>
      </c>
      <c r="E89" s="151">
        <v>550</v>
      </c>
    </row>
    <row r="90" spans="2:5">
      <c r="C90" s="144" t="s">
        <v>107</v>
      </c>
      <c r="D90" s="43" t="s">
        <v>2</v>
      </c>
      <c r="E90" s="151">
        <v>800</v>
      </c>
    </row>
    <row r="91" spans="2:5">
      <c r="C91" s="144" t="s">
        <v>271</v>
      </c>
      <c r="D91" s="43" t="s">
        <v>2</v>
      </c>
      <c r="E91" s="29">
        <v>120</v>
      </c>
    </row>
    <row r="92" spans="2:5">
      <c r="C92" s="145"/>
    </row>
    <row r="93" spans="2:5" ht="51">
      <c r="B93" s="27">
        <f>MAX(B$11:B92)+1</f>
        <v>31</v>
      </c>
      <c r="C93" s="144" t="s">
        <v>276</v>
      </c>
      <c r="D93" s="43" t="s">
        <v>0</v>
      </c>
      <c r="E93" s="29">
        <v>84</v>
      </c>
    </row>
    <row r="95" spans="2:5" ht="51">
      <c r="B95" s="27">
        <f>MAX(B$11:B94)+1</f>
        <v>32</v>
      </c>
      <c r="C95" s="144" t="s">
        <v>275</v>
      </c>
      <c r="D95" s="43" t="s">
        <v>0</v>
      </c>
      <c r="E95" s="29">
        <v>2</v>
      </c>
    </row>
    <row r="97" spans="2:5" ht="76.5">
      <c r="B97" s="27">
        <f>MAX(B$11:B96)+1</f>
        <v>33</v>
      </c>
      <c r="C97" s="148" t="s">
        <v>7</v>
      </c>
      <c r="D97" s="43" t="s">
        <v>0</v>
      </c>
      <c r="E97" s="29">
        <v>38</v>
      </c>
    </row>
    <row r="98" spans="2:5">
      <c r="C98" s="148"/>
    </row>
    <row r="99" spans="2:5" ht="114.75">
      <c r="B99" s="27">
        <f>MAX(B$11:B98)+1</f>
        <v>34</v>
      </c>
      <c r="C99" s="144" t="s">
        <v>8</v>
      </c>
      <c r="D99" s="43" t="s">
        <v>0</v>
      </c>
      <c r="E99" s="29">
        <v>16</v>
      </c>
    </row>
    <row r="100" spans="2:5">
      <c r="C100" s="145"/>
    </row>
    <row r="101" spans="2:5" ht="114.75">
      <c r="B101" s="27">
        <f>MAX(B$11:B100)+1</f>
        <v>35</v>
      </c>
      <c r="C101" s="144" t="s">
        <v>8</v>
      </c>
      <c r="D101" s="43" t="s">
        <v>0</v>
      </c>
      <c r="E101" s="29">
        <v>2</v>
      </c>
    </row>
    <row r="102" spans="2:5">
      <c r="C102" s="145"/>
    </row>
    <row r="103" spans="2:5" ht="38.25">
      <c r="B103" s="27">
        <f>MAX(B$11:B102)+1</f>
        <v>36</v>
      </c>
      <c r="C103" s="148" t="s">
        <v>277</v>
      </c>
      <c r="D103" s="43" t="s">
        <v>0</v>
      </c>
      <c r="E103" s="29">
        <v>2</v>
      </c>
    </row>
    <row r="104" spans="2:5">
      <c r="C104" s="145"/>
    </row>
    <row r="105" spans="2:5">
      <c r="B105" s="27">
        <f>MAX(B$11:B104)+1</f>
        <v>37</v>
      </c>
      <c r="C105" s="149" t="s">
        <v>6</v>
      </c>
      <c r="D105" s="43" t="s">
        <v>0</v>
      </c>
      <c r="E105" s="29">
        <v>2</v>
      </c>
    </row>
    <row r="106" spans="2:5">
      <c r="C106" s="149"/>
    </row>
    <row r="107" spans="2:5" ht="25.5">
      <c r="B107" s="27">
        <f>MAX(B$11:B106)+1</f>
        <v>38</v>
      </c>
      <c r="C107" s="150" t="s">
        <v>278</v>
      </c>
      <c r="D107" s="43" t="s">
        <v>0</v>
      </c>
      <c r="E107" s="29">
        <v>2</v>
      </c>
    </row>
    <row r="108" spans="2:5">
      <c r="C108" s="145"/>
    </row>
    <row r="109" spans="2:5" ht="102">
      <c r="B109" s="27">
        <f>MAX(B$11:B108)+1</f>
        <v>39</v>
      </c>
      <c r="C109" s="144" t="s">
        <v>273</v>
      </c>
      <c r="D109" s="43" t="s">
        <v>3</v>
      </c>
      <c r="E109" s="29">
        <v>1</v>
      </c>
    </row>
    <row r="110" spans="2:5">
      <c r="C110" s="145"/>
    </row>
    <row r="111" spans="2:5" ht="114.75">
      <c r="B111" s="27">
        <f>MAX(B$11:B110)+1</f>
        <v>40</v>
      </c>
      <c r="C111" s="144" t="s">
        <v>274</v>
      </c>
      <c r="D111" s="43" t="s">
        <v>3</v>
      </c>
      <c r="E111" s="29">
        <v>1</v>
      </c>
    </row>
    <row r="112" spans="2:5">
      <c r="C112" s="145"/>
    </row>
    <row r="113" spans="2:5" ht="114.75">
      <c r="B113" s="27">
        <f>MAX(B$11:B112)+1</f>
        <v>41</v>
      </c>
      <c r="C113" s="144" t="s">
        <v>301</v>
      </c>
      <c r="D113" s="43" t="s">
        <v>0</v>
      </c>
      <c r="E113" s="29">
        <v>1</v>
      </c>
    </row>
    <row r="115" spans="2:5" ht="102">
      <c r="B115" s="27">
        <f>MAX(B$11:B114)+1</f>
        <v>42</v>
      </c>
      <c r="C115" s="144" t="s">
        <v>279</v>
      </c>
      <c r="D115" s="43" t="s">
        <v>0</v>
      </c>
      <c r="E115" s="29">
        <v>4</v>
      </c>
    </row>
    <row r="117" spans="2:5" ht="76.5">
      <c r="B117" s="27">
        <f>MAX(B$11:B116)+1</f>
        <v>43</v>
      </c>
      <c r="C117" s="144" t="s">
        <v>280</v>
      </c>
      <c r="D117" s="43" t="s">
        <v>0</v>
      </c>
      <c r="E117" s="29">
        <v>2</v>
      </c>
    </row>
    <row r="118" spans="2:5">
      <c r="C118" s="145"/>
    </row>
    <row r="119" spans="2:5" ht="25.5">
      <c r="B119" s="27">
        <f>MAX(B$11:B118)+1</f>
        <v>44</v>
      </c>
      <c r="C119" s="146" t="s">
        <v>35</v>
      </c>
      <c r="D119" s="43" t="s">
        <v>3</v>
      </c>
      <c r="E119" s="29">
        <v>5</v>
      </c>
    </row>
    <row r="120" spans="2:5">
      <c r="C120" s="145"/>
    </row>
    <row r="121" spans="2:5" ht="25.5">
      <c r="B121" s="27">
        <f>MAX(B$11:B120)+1</f>
        <v>45</v>
      </c>
      <c r="C121" s="144" t="s">
        <v>31</v>
      </c>
      <c r="D121" s="43" t="s">
        <v>3</v>
      </c>
      <c r="E121" s="29">
        <v>77</v>
      </c>
    </row>
    <row r="122" spans="2:5">
      <c r="C122" s="145"/>
    </row>
    <row r="123" spans="2:5" ht="25.5">
      <c r="B123" s="27">
        <f>MAX(B$11:B122)+1</f>
        <v>46</v>
      </c>
      <c r="C123" s="144" t="s">
        <v>302</v>
      </c>
      <c r="D123" s="43" t="s">
        <v>3</v>
      </c>
      <c r="E123" s="29">
        <v>16</v>
      </c>
    </row>
    <row r="125" spans="2:5" ht="25.5">
      <c r="B125" s="27">
        <f>MAX(B$11:B124)+1</f>
        <v>47</v>
      </c>
      <c r="C125" s="144" t="s">
        <v>303</v>
      </c>
      <c r="D125" s="43" t="s">
        <v>3</v>
      </c>
      <c r="E125" s="29">
        <v>13</v>
      </c>
    </row>
    <row r="127" spans="2:5" ht="25.5">
      <c r="B127" s="27">
        <f>MAX(B$11:B126)+1</f>
        <v>48</v>
      </c>
      <c r="C127" s="144" t="s">
        <v>304</v>
      </c>
      <c r="D127" s="43" t="s">
        <v>3</v>
      </c>
      <c r="E127" s="29">
        <v>5</v>
      </c>
    </row>
    <row r="129" spans="2:7" ht="38.25">
      <c r="B129" s="27">
        <f>MAX(B$11:B128)+1</f>
        <v>49</v>
      </c>
      <c r="C129" s="144" t="s">
        <v>305</v>
      </c>
      <c r="D129" s="43" t="s">
        <v>0</v>
      </c>
      <c r="E129" s="29">
        <v>8</v>
      </c>
    </row>
    <row r="131" spans="2:7" ht="25.5">
      <c r="B131" s="27">
        <f>MAX(B$11:B130)+1</f>
        <v>50</v>
      </c>
      <c r="C131" s="144" t="s">
        <v>306</v>
      </c>
      <c r="E131" s="8"/>
      <c r="F131" s="8"/>
      <c r="G131" s="8"/>
    </row>
    <row r="132" spans="2:7">
      <c r="C132" s="144" t="s">
        <v>208</v>
      </c>
      <c r="D132" s="43" t="s">
        <v>3</v>
      </c>
      <c r="E132" s="8">
        <v>13</v>
      </c>
      <c r="F132" s="8"/>
    </row>
    <row r="133" spans="2:7" ht="25.5">
      <c r="C133" s="144" t="s">
        <v>213</v>
      </c>
      <c r="D133" s="43" t="s">
        <v>3</v>
      </c>
      <c r="E133" s="8">
        <f>7+4+2</f>
        <v>13</v>
      </c>
      <c r="F133" s="8"/>
    </row>
    <row r="134" spans="2:7">
      <c r="C134" s="144" t="s">
        <v>282</v>
      </c>
      <c r="D134" s="43" t="s">
        <v>3</v>
      </c>
      <c r="E134" s="8">
        <v>6</v>
      </c>
      <c r="F134" s="8"/>
    </row>
    <row r="135" spans="2:7">
      <c r="C135" s="144" t="s">
        <v>283</v>
      </c>
      <c r="D135" s="43" t="s">
        <v>3</v>
      </c>
      <c r="E135" s="29">
        <v>4</v>
      </c>
    </row>
    <row r="136" spans="2:7">
      <c r="C136" s="144" t="s">
        <v>195</v>
      </c>
      <c r="D136" s="43" t="s">
        <v>3</v>
      </c>
      <c r="E136" s="29">
        <v>3</v>
      </c>
    </row>
    <row r="137" spans="2:7">
      <c r="C137" s="144" t="s">
        <v>284</v>
      </c>
      <c r="D137" s="43" t="s">
        <v>3</v>
      </c>
      <c r="E137" s="29">
        <v>2</v>
      </c>
    </row>
    <row r="138" spans="2:7">
      <c r="C138" s="144" t="s">
        <v>286</v>
      </c>
      <c r="D138" s="43" t="s">
        <v>3</v>
      </c>
      <c r="E138" s="29">
        <v>4</v>
      </c>
    </row>
    <row r="139" spans="2:7">
      <c r="C139" s="144" t="s">
        <v>285</v>
      </c>
      <c r="D139" s="43" t="s">
        <v>3</v>
      </c>
      <c r="E139" s="29">
        <v>1</v>
      </c>
    </row>
    <row r="141" spans="2:7" ht="25.5">
      <c r="B141" s="27">
        <f>MAX(B$11:B140)+1</f>
        <v>51</v>
      </c>
      <c r="C141" s="144" t="s">
        <v>307</v>
      </c>
      <c r="D141" s="43" t="s">
        <v>3</v>
      </c>
      <c r="E141" s="29">
        <v>54</v>
      </c>
    </row>
    <row r="143" spans="2:7" ht="25.5">
      <c r="B143" s="27">
        <f>MAX(B$11:B142)+1</f>
        <v>52</v>
      </c>
      <c r="C143" s="144" t="s">
        <v>308</v>
      </c>
      <c r="D143" s="43" t="s">
        <v>3</v>
      </c>
      <c r="E143" s="29">
        <v>2</v>
      </c>
    </row>
    <row r="145" spans="1:7" ht="409.5">
      <c r="B145" s="27">
        <f>MAX(B$11:B144)+1</f>
        <v>53</v>
      </c>
      <c r="C145" s="144" t="s">
        <v>296</v>
      </c>
      <c r="D145" s="43" t="s">
        <v>0</v>
      </c>
      <c r="E145" s="29">
        <v>1</v>
      </c>
    </row>
    <row r="147" spans="1:7" ht="280.5">
      <c r="B147" s="27">
        <f>MAX(B$11:B146)+1</f>
        <v>54</v>
      </c>
      <c r="C147" s="144" t="s">
        <v>338</v>
      </c>
      <c r="D147" s="43" t="s">
        <v>0</v>
      </c>
      <c r="E147" s="29">
        <v>1</v>
      </c>
    </row>
    <row r="149" spans="1:7" ht="63.75">
      <c r="B149" s="27">
        <f>MAX(B$11:B148)+1</f>
        <v>55</v>
      </c>
      <c r="C149" s="144" t="s">
        <v>300</v>
      </c>
      <c r="D149" s="43" t="s">
        <v>0</v>
      </c>
      <c r="E149" s="29">
        <v>1</v>
      </c>
    </row>
    <row r="151" spans="1:7" s="59" customFormat="1">
      <c r="A151" s="68"/>
      <c r="B151" s="3">
        <f>COUNT($A$12:B149)+1</f>
        <v>56</v>
      </c>
      <c r="C151" s="67" t="s">
        <v>311</v>
      </c>
      <c r="D151" s="74" t="s">
        <v>3</v>
      </c>
      <c r="E151" s="14">
        <v>50</v>
      </c>
      <c r="F151" s="50"/>
      <c r="G151" s="56"/>
    </row>
    <row r="153" spans="1:7" s="59" customFormat="1" ht="25.5">
      <c r="A153" s="68"/>
      <c r="B153" s="3">
        <f>COUNT($A$12:B151)+1</f>
        <v>57</v>
      </c>
      <c r="C153" s="69" t="s">
        <v>253</v>
      </c>
      <c r="D153" s="74" t="s">
        <v>3</v>
      </c>
      <c r="E153" s="14">
        <v>4</v>
      </c>
      <c r="F153" s="50"/>
      <c r="G153" s="56"/>
    </row>
    <row r="155" spans="1:7" ht="102">
      <c r="B155" s="3">
        <f>COUNT($A$12:B153)+1</f>
        <v>58</v>
      </c>
      <c r="C155" s="144" t="s">
        <v>299</v>
      </c>
      <c r="D155" s="43" t="s">
        <v>0</v>
      </c>
      <c r="E155" s="29">
        <v>1</v>
      </c>
    </row>
    <row r="156" spans="1:7">
      <c r="B156" s="8"/>
      <c r="C156" s="145"/>
    </row>
    <row r="157" spans="1:7" ht="13.5" thickBot="1">
      <c r="A157" s="35"/>
      <c r="B157" s="36"/>
      <c r="C157" s="75" t="str">
        <f>CONCATENATE(B10," ",C10," - SKUPAJ:")</f>
        <v>X. Gledališka dvorana - SKUPAJ:</v>
      </c>
      <c r="D157" s="37"/>
      <c r="E157" s="37"/>
      <c r="F157" s="53"/>
      <c r="G157" s="38"/>
    </row>
    <row r="158" spans="1:7">
      <c r="B158" s="8"/>
      <c r="C158" s="145"/>
    </row>
    <row r="159" spans="1:7">
      <c r="B159" s="8"/>
      <c r="C159" s="145"/>
      <c r="E159" s="8"/>
      <c r="F159" s="8"/>
      <c r="G159" s="8"/>
    </row>
    <row r="160" spans="1:7">
      <c r="B160" s="8"/>
      <c r="C160" s="145"/>
      <c r="E160" s="8"/>
      <c r="F160" s="8"/>
      <c r="G160" s="8"/>
    </row>
    <row r="161" spans="2:7">
      <c r="B161" s="8"/>
      <c r="C161" s="145"/>
      <c r="E161" s="8"/>
      <c r="F161" s="8"/>
      <c r="G161" s="8"/>
    </row>
    <row r="162" spans="2:7">
      <c r="B162" s="8"/>
      <c r="C162" s="145"/>
      <c r="E162" s="8"/>
      <c r="F162" s="8"/>
      <c r="G162" s="8"/>
    </row>
    <row r="163" spans="2:7">
      <c r="B163" s="8"/>
      <c r="C163" s="145"/>
      <c r="E163" s="8"/>
      <c r="F163" s="8"/>
      <c r="G163" s="8"/>
    </row>
    <row r="164" spans="2:7">
      <c r="B164" s="8"/>
      <c r="C164" s="145"/>
      <c r="E164" s="8"/>
      <c r="F164" s="8"/>
      <c r="G164" s="8"/>
    </row>
    <row r="165" spans="2:7">
      <c r="B165" s="8"/>
      <c r="C165" s="145"/>
      <c r="E165" s="8"/>
      <c r="F165" s="8"/>
      <c r="G165" s="8"/>
    </row>
    <row r="166" spans="2:7">
      <c r="B166" s="8"/>
      <c r="C166" s="145"/>
      <c r="E166" s="8"/>
      <c r="F166" s="8"/>
      <c r="G166" s="8"/>
    </row>
    <row r="167" spans="2:7">
      <c r="B167" s="8"/>
      <c r="C167" s="145"/>
      <c r="E167" s="8"/>
      <c r="F167" s="8"/>
      <c r="G167" s="8"/>
    </row>
    <row r="168" spans="2:7">
      <c r="B168" s="8"/>
      <c r="C168" s="145"/>
      <c r="E168" s="8"/>
      <c r="F168" s="8"/>
      <c r="G168" s="8"/>
    </row>
    <row r="169" spans="2:7">
      <c r="B169" s="8"/>
      <c r="C169" s="145"/>
      <c r="E169" s="8"/>
      <c r="F169" s="8"/>
      <c r="G169" s="8"/>
    </row>
    <row r="170" spans="2:7">
      <c r="B170" s="8"/>
      <c r="E170" s="8"/>
      <c r="F170" s="8"/>
      <c r="G170" s="8"/>
    </row>
    <row r="171" spans="2:7">
      <c r="B171" s="8"/>
      <c r="E171" s="8"/>
      <c r="F171" s="8"/>
      <c r="G171" s="8"/>
    </row>
    <row r="172" spans="2:7">
      <c r="B172" s="8"/>
      <c r="E172" s="8"/>
      <c r="F172" s="8"/>
      <c r="G172" s="8"/>
    </row>
    <row r="173" spans="2:7">
      <c r="B173" s="8"/>
      <c r="E173" s="8"/>
      <c r="F173" s="8"/>
      <c r="G173" s="8"/>
    </row>
    <row r="178" spans="2:3">
      <c r="B178" s="8"/>
      <c r="C178" s="145"/>
    </row>
    <row r="182" spans="2:3">
      <c r="B182" s="8"/>
      <c r="C182" s="145"/>
    </row>
    <row r="183" spans="2:3">
      <c r="B183" s="8"/>
      <c r="C183" s="145"/>
    </row>
    <row r="184" spans="2:3">
      <c r="B184" s="8"/>
    </row>
    <row r="186" spans="2:3">
      <c r="B186" s="8"/>
    </row>
    <row r="188" spans="2:3">
      <c r="B188" s="8"/>
    </row>
    <row r="189" spans="2:3">
      <c r="B189" s="8"/>
      <c r="C189" s="145"/>
    </row>
    <row r="190" spans="2:3">
      <c r="B190" s="8"/>
      <c r="C190" s="145"/>
    </row>
    <row r="191" spans="2:3">
      <c r="B191" s="8"/>
      <c r="C191" s="145"/>
    </row>
    <row r="192" spans="2:3">
      <c r="B192" s="8"/>
      <c r="C192" s="145"/>
    </row>
    <row r="193" spans="2:3">
      <c r="B193" s="8"/>
      <c r="C193" s="145"/>
    </row>
    <row r="194" spans="2:3">
      <c r="B194" s="8"/>
      <c r="C194" s="145"/>
    </row>
    <row r="195" spans="2:3">
      <c r="B195" s="8"/>
      <c r="C195" s="145"/>
    </row>
    <row r="196" spans="2:3">
      <c r="B196" s="8"/>
      <c r="C196" s="145"/>
    </row>
    <row r="197" spans="2:3">
      <c r="B197" s="8"/>
      <c r="C197" s="145"/>
    </row>
    <row r="198" spans="2:3">
      <c r="B198" s="8"/>
      <c r="C198" s="145"/>
    </row>
    <row r="199" spans="2:3">
      <c r="B199" s="8"/>
      <c r="C199" s="145"/>
    </row>
    <row r="203" spans="2:3">
      <c r="B203" s="8"/>
      <c r="C203" s="145"/>
    </row>
    <row r="205" spans="2:3">
      <c r="B205" s="8"/>
    </row>
    <row r="207" spans="2:3">
      <c r="B207" s="8"/>
    </row>
    <row r="209" spans="2:3">
      <c r="B209" s="8"/>
    </row>
    <row r="212" spans="2:3">
      <c r="B212" s="8"/>
      <c r="C212" s="145"/>
    </row>
    <row r="214" spans="2:3">
      <c r="B214" s="8"/>
    </row>
    <row r="216" spans="2:3">
      <c r="B216" s="8"/>
    </row>
    <row r="218" spans="2:3">
      <c r="B218" s="8"/>
    </row>
  </sheetData>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43"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52</v>
      </c>
      <c r="C10" s="25" t="s">
        <v>119</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5</v>
      </c>
    </row>
    <row r="28" spans="2:5">
      <c r="C28" s="32" t="s">
        <v>65</v>
      </c>
      <c r="D28" s="43" t="s">
        <v>2</v>
      </c>
      <c r="E28" s="29">
        <v>5</v>
      </c>
    </row>
    <row r="29" spans="2:5">
      <c r="C29" s="28"/>
    </row>
    <row r="30" spans="2:5" ht="25.5">
      <c r="B30" s="27">
        <f>MAX(B$11:B29)+1</f>
        <v>6</v>
      </c>
      <c r="C30" s="32" t="s">
        <v>66</v>
      </c>
    </row>
    <row r="31" spans="2:5">
      <c r="C31" s="32" t="s">
        <v>63</v>
      </c>
      <c r="D31" s="43" t="s">
        <v>2</v>
      </c>
      <c r="E31" s="29">
        <v>5</v>
      </c>
    </row>
    <row r="32" spans="2:5">
      <c r="C32" s="32" t="s">
        <v>67</v>
      </c>
      <c r="D32" s="43" t="s">
        <v>2</v>
      </c>
      <c r="E32" s="29">
        <v>5</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219</v>
      </c>
      <c r="D46" s="43" t="s">
        <v>0</v>
      </c>
      <c r="E46" s="29">
        <v>1</v>
      </c>
    </row>
    <row r="48" spans="2:5" ht="114.75">
      <c r="B48" s="27">
        <f>MAX(B$11:B47)+1</f>
        <v>14</v>
      </c>
      <c r="C48" s="31" t="s">
        <v>298</v>
      </c>
      <c r="D48" s="43" t="s">
        <v>3</v>
      </c>
      <c r="E48" s="29">
        <v>1</v>
      </c>
    </row>
    <row r="50" spans="1:7" ht="13.5" thickBot="1">
      <c r="A50" s="35"/>
      <c r="B50" s="36"/>
      <c r="C50" s="37" t="str">
        <f>CONCATENATE(B10," ",C10," - SKUPAJ:")</f>
        <v>II. BARVNA KOREKCIJA 2 -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46"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
      <c r="D1" s="40"/>
      <c r="E1" s="7"/>
      <c r="F1" s="49"/>
      <c r="G1" s="55"/>
    </row>
    <row r="2" spans="1:7">
      <c r="A2" s="4"/>
      <c r="B2" s="4"/>
      <c r="C2" s="6"/>
      <c r="D2" s="40"/>
      <c r="E2" s="7"/>
      <c r="F2" s="49"/>
      <c r="G2" s="55"/>
    </row>
    <row r="3" spans="1:7">
      <c r="A3" s="4" t="s">
        <v>25</v>
      </c>
      <c r="B3" s="5"/>
      <c r="C3" s="6"/>
      <c r="D3" s="40"/>
      <c r="E3" s="7"/>
      <c r="F3" s="49"/>
      <c r="G3" s="55"/>
    </row>
    <row r="4" spans="1:7">
      <c r="A4" s="4"/>
      <c r="B4" s="4"/>
      <c r="C4" s="6"/>
      <c r="D4" s="40"/>
      <c r="E4" s="7"/>
      <c r="F4" s="49"/>
      <c r="G4" s="55"/>
    </row>
    <row r="5" spans="1:7">
      <c r="A5" s="4" t="s">
        <v>23</v>
      </c>
      <c r="B5" s="5"/>
      <c r="C5" s="9" t="s">
        <v>14</v>
      </c>
      <c r="D5" s="40"/>
      <c r="E5" s="7"/>
      <c r="F5" s="49"/>
      <c r="G5" s="55"/>
    </row>
    <row r="6" spans="1:7">
      <c r="A6" s="10"/>
      <c r="B6" s="11"/>
      <c r="C6" s="12"/>
      <c r="D6" s="15"/>
      <c r="E6" s="14"/>
      <c r="F6" s="50"/>
      <c r="G6" s="56"/>
    </row>
    <row r="7" spans="1:7">
      <c r="A7" s="13" t="s">
        <v>10</v>
      </c>
      <c r="B7" s="16"/>
      <c r="C7" s="1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68</v>
      </c>
      <c r="C10" s="25" t="s">
        <v>120</v>
      </c>
      <c r="D10" s="42"/>
      <c r="E10" s="26"/>
      <c r="F10" s="52"/>
      <c r="G10" s="58"/>
    </row>
    <row r="12" spans="1:7">
      <c r="C12" s="28" t="s">
        <v>38</v>
      </c>
    </row>
    <row r="14" spans="1:7" ht="25.5">
      <c r="B14" s="27">
        <v>1</v>
      </c>
      <c r="C14" s="31" t="s">
        <v>16</v>
      </c>
    </row>
    <row r="16" spans="1:7">
      <c r="C16" s="32" t="s">
        <v>18</v>
      </c>
      <c r="D16" s="43" t="s">
        <v>2</v>
      </c>
      <c r="E16" s="29">
        <v>40</v>
      </c>
    </row>
    <row r="17" spans="2:5">
      <c r="C17" s="32" t="s">
        <v>103</v>
      </c>
      <c r="D17" s="43" t="s">
        <v>2</v>
      </c>
      <c r="E17" s="29">
        <v>20</v>
      </c>
    </row>
    <row r="18" spans="2:5">
      <c r="C18" s="28"/>
    </row>
    <row r="19" spans="2:5" ht="51">
      <c r="B19" s="27">
        <f>MAX(B$11:B18)+1</f>
        <v>2</v>
      </c>
      <c r="C19" s="31" t="s">
        <v>34</v>
      </c>
    </row>
    <row r="20" spans="2:5">
      <c r="C20" s="32" t="s">
        <v>21</v>
      </c>
      <c r="D20" s="43" t="s">
        <v>2</v>
      </c>
      <c r="E20" s="29">
        <v>10</v>
      </c>
    </row>
    <row r="21" spans="2:5">
      <c r="C21" s="28"/>
    </row>
    <row r="22" spans="2:5" ht="25.5">
      <c r="B22" s="27">
        <f>MAX(B$11:B21)+1</f>
        <v>3</v>
      </c>
      <c r="C22" s="32" t="s">
        <v>115</v>
      </c>
      <c r="D22" s="43" t="s">
        <v>2</v>
      </c>
      <c r="E22" s="29">
        <v>13</v>
      </c>
    </row>
    <row r="23" spans="2:5">
      <c r="C23" s="28"/>
    </row>
    <row r="24" spans="2:5" ht="38.25">
      <c r="B24" s="27">
        <f>MAX(B$11:B23)+1</f>
        <v>4</v>
      </c>
      <c r="C24" s="32" t="s">
        <v>116</v>
      </c>
      <c r="D24" s="43" t="s">
        <v>2</v>
      </c>
      <c r="E24" s="29">
        <v>8</v>
      </c>
    </row>
    <row r="25" spans="2:5">
      <c r="C25" s="28"/>
    </row>
    <row r="26" spans="2:5" ht="38.25">
      <c r="B26" s="27">
        <f>MAX(B$11:B25)+1</f>
        <v>5</v>
      </c>
      <c r="C26" s="32" t="s">
        <v>62</v>
      </c>
    </row>
    <row r="27" spans="2:5">
      <c r="C27" s="32" t="s">
        <v>64</v>
      </c>
      <c r="D27" s="43" t="s">
        <v>2</v>
      </c>
      <c r="E27" s="29">
        <v>5</v>
      </c>
    </row>
    <row r="28" spans="2:5">
      <c r="C28" s="32" t="s">
        <v>65</v>
      </c>
      <c r="D28" s="43" t="s">
        <v>2</v>
      </c>
      <c r="E28" s="29">
        <v>5</v>
      </c>
    </row>
    <row r="29" spans="2:5">
      <c r="C29" s="28"/>
    </row>
    <row r="30" spans="2:5" ht="25.5">
      <c r="B30" s="27">
        <f>MAX(B$11:B29)+1</f>
        <v>6</v>
      </c>
      <c r="C30" s="32" t="s">
        <v>66</v>
      </c>
    </row>
    <row r="31" spans="2:5">
      <c r="C31" s="32" t="s">
        <v>63</v>
      </c>
      <c r="D31" s="43" t="s">
        <v>2</v>
      </c>
      <c r="E31" s="29">
        <v>5</v>
      </c>
    </row>
    <row r="32" spans="2:5">
      <c r="C32" s="32" t="s">
        <v>67</v>
      </c>
      <c r="D32" s="43" t="s">
        <v>2</v>
      </c>
      <c r="E32" s="29">
        <v>5</v>
      </c>
    </row>
    <row r="33" spans="2:5">
      <c r="C33" s="28"/>
    </row>
    <row r="34" spans="2:5">
      <c r="B34" s="27">
        <f>MAX(B$11:B33)+1</f>
        <v>7</v>
      </c>
      <c r="C34" s="32" t="s">
        <v>4</v>
      </c>
      <c r="D34" s="43" t="s">
        <v>3</v>
      </c>
      <c r="E34" s="29">
        <v>5</v>
      </c>
    </row>
    <row r="35" spans="2:5">
      <c r="C35" s="28"/>
    </row>
    <row r="36" spans="2:5" ht="25.5">
      <c r="B36" s="27">
        <f>MAX(B$11:B35)+1</f>
        <v>8</v>
      </c>
      <c r="C36" s="32" t="s">
        <v>118</v>
      </c>
      <c r="D36" s="43" t="s">
        <v>3</v>
      </c>
      <c r="E36" s="29">
        <v>1</v>
      </c>
    </row>
    <row r="37" spans="2:5">
      <c r="C37" s="28"/>
    </row>
    <row r="38" spans="2:5" ht="25.5">
      <c r="B38" s="27">
        <f>MAX(B$11:B37)+1</f>
        <v>9</v>
      </c>
      <c r="C38" s="32" t="s">
        <v>30</v>
      </c>
      <c r="D38" s="43" t="s">
        <v>3</v>
      </c>
      <c r="E38" s="29">
        <v>10</v>
      </c>
    </row>
    <row r="40" spans="2:5" ht="25.5">
      <c r="B40" s="27">
        <f>MAX(B$11:B39)+1</f>
        <v>10</v>
      </c>
      <c r="C40" s="32" t="s">
        <v>39</v>
      </c>
      <c r="D40" s="43" t="s">
        <v>3</v>
      </c>
      <c r="E40" s="29">
        <v>2</v>
      </c>
    </row>
    <row r="42" spans="2:5" ht="25.5">
      <c r="B42" s="27">
        <f>MAX(B$11:B41)+1</f>
        <v>11</v>
      </c>
      <c r="C42" s="32" t="s">
        <v>117</v>
      </c>
      <c r="D42" s="43" t="s">
        <v>3</v>
      </c>
      <c r="E42" s="29">
        <v>1</v>
      </c>
    </row>
    <row r="44" spans="2:5">
      <c r="B44" s="27">
        <f>MAX(B$11:B43)+1</f>
        <v>12</v>
      </c>
      <c r="C44" s="32" t="s">
        <v>95</v>
      </c>
      <c r="D44" s="43" t="s">
        <v>3</v>
      </c>
      <c r="E44" s="29">
        <v>14</v>
      </c>
    </row>
    <row r="46" spans="2:5" ht="191.25">
      <c r="B46" s="27">
        <f>MAX(B$11:B45)+1</f>
        <v>13</v>
      </c>
      <c r="C46" s="32" t="s">
        <v>219</v>
      </c>
      <c r="D46" s="43" t="s">
        <v>0</v>
      </c>
      <c r="E46" s="29">
        <v>1</v>
      </c>
    </row>
    <row r="48" spans="2:5" ht="114.75">
      <c r="B48" s="27">
        <f>MAX(B$11:B47)+1</f>
        <v>14</v>
      </c>
      <c r="C48" s="31" t="s">
        <v>298</v>
      </c>
      <c r="D48" s="43" t="s">
        <v>3</v>
      </c>
      <c r="E48" s="29">
        <v>1</v>
      </c>
    </row>
    <row r="50" spans="1:7" ht="13.5" thickBot="1">
      <c r="A50" s="35"/>
      <c r="B50" s="36"/>
      <c r="C50" s="37" t="str">
        <f>CONCATENATE(B10," ",C10," - SKUPAJ:")</f>
        <v>III. BARVNA KOREKCIJA 1 - SKUPAJ:</v>
      </c>
      <c r="D50" s="37"/>
      <c r="E50" s="37"/>
      <c r="F50" s="53"/>
      <c r="G50" s="38"/>
    </row>
    <row r="51" spans="1:7">
      <c r="A51" s="45"/>
      <c r="B51" s="46"/>
      <c r="C51" s="47"/>
      <c r="D51" s="47"/>
      <c r="E51" s="47"/>
      <c r="F51" s="54"/>
      <c r="G51" s="48"/>
    </row>
    <row r="52" spans="1:7">
      <c r="A52" s="45"/>
      <c r="B52" s="46"/>
      <c r="C52" s="47"/>
      <c r="D52" s="47"/>
      <c r="E52" s="47"/>
      <c r="F52" s="54"/>
      <c r="G52" s="48"/>
    </row>
    <row r="53" spans="1:7">
      <c r="A53" s="45"/>
      <c r="B53" s="46"/>
      <c r="C53" s="47"/>
      <c r="D53" s="47"/>
      <c r="E53" s="47"/>
      <c r="F53" s="54"/>
      <c r="G53" s="48"/>
    </row>
    <row r="54" spans="1:7">
      <c r="A54" s="45"/>
      <c r="B54" s="46"/>
      <c r="C54" s="47"/>
      <c r="D54" s="47"/>
      <c r="E54" s="47"/>
      <c r="F54" s="54"/>
      <c r="G54" s="48"/>
    </row>
    <row r="55" spans="1:7">
      <c r="A55" s="45"/>
      <c r="B55" s="46"/>
      <c r="C55" s="47"/>
      <c r="D55" s="47"/>
      <c r="E55" s="47"/>
      <c r="F55" s="54"/>
      <c r="G55" s="48"/>
    </row>
  </sheetData>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0"/>
      <c r="D1" s="40"/>
      <c r="E1" s="7"/>
      <c r="F1" s="49"/>
      <c r="G1" s="55"/>
    </row>
    <row r="2" spans="1:7">
      <c r="A2" s="4"/>
      <c r="B2" s="4"/>
      <c r="C2" s="60"/>
      <c r="D2" s="40"/>
      <c r="E2" s="7"/>
      <c r="F2" s="49"/>
      <c r="G2" s="55"/>
    </row>
    <row r="3" spans="1:7">
      <c r="A3" s="4" t="s">
        <v>25</v>
      </c>
      <c r="B3" s="5"/>
      <c r="C3" s="60"/>
      <c r="D3" s="40"/>
      <c r="E3" s="7"/>
      <c r="F3" s="49"/>
      <c r="G3" s="55"/>
    </row>
    <row r="4" spans="1:7">
      <c r="A4" s="4"/>
      <c r="B4" s="4"/>
      <c r="C4" s="60"/>
      <c r="D4" s="40"/>
      <c r="E4" s="7"/>
      <c r="F4" s="49"/>
      <c r="G4" s="55"/>
    </row>
    <row r="5" spans="1:7">
      <c r="A5" s="4" t="s">
        <v>23</v>
      </c>
      <c r="B5" s="5"/>
      <c r="C5" s="61" t="s">
        <v>14</v>
      </c>
      <c r="D5" s="40"/>
      <c r="E5" s="7"/>
      <c r="F5" s="49"/>
      <c r="G5" s="55"/>
    </row>
    <row r="6" spans="1:7">
      <c r="A6" s="10"/>
      <c r="B6" s="11"/>
      <c r="C6" s="62"/>
      <c r="D6" s="15"/>
      <c r="E6" s="14"/>
      <c r="F6" s="50"/>
      <c r="G6" s="56"/>
    </row>
    <row r="7" spans="1:7">
      <c r="A7" s="13" t="s">
        <v>10</v>
      </c>
      <c r="B7" s="16"/>
      <c r="C7" s="6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70</v>
      </c>
      <c r="C10" s="63" t="s">
        <v>126</v>
      </c>
      <c r="D10" s="42"/>
      <c r="E10" s="26"/>
      <c r="F10" s="52"/>
      <c r="G10" s="58"/>
    </row>
    <row r="12" spans="1:7">
      <c r="C12" s="28" t="s">
        <v>38</v>
      </c>
    </row>
    <row r="14" spans="1:7" ht="25.5">
      <c r="B14" s="27">
        <v>1</v>
      </c>
      <c r="C14" s="32" t="s">
        <v>16</v>
      </c>
    </row>
    <row r="15" spans="1:7">
      <c r="C15" s="32" t="s">
        <v>18</v>
      </c>
      <c r="D15" s="43" t="s">
        <v>2</v>
      </c>
      <c r="E15" s="29">
        <v>200</v>
      </c>
    </row>
    <row r="16" spans="1:7">
      <c r="C16" s="32" t="s">
        <v>82</v>
      </c>
      <c r="D16" s="43" t="s">
        <v>2</v>
      </c>
      <c r="E16" s="29">
        <v>20</v>
      </c>
    </row>
    <row r="17" spans="2:5">
      <c r="C17" s="28"/>
    </row>
    <row r="18" spans="2:5" ht="51">
      <c r="B18" s="27">
        <f>MAX(B$11:B17)+1</f>
        <v>2</v>
      </c>
      <c r="C18" s="31" t="s">
        <v>34</v>
      </c>
    </row>
    <row r="19" spans="2:5">
      <c r="C19" s="32" t="s">
        <v>21</v>
      </c>
      <c r="D19" s="43" t="s">
        <v>2</v>
      </c>
      <c r="E19" s="29">
        <v>5</v>
      </c>
    </row>
    <row r="21" spans="2:5" ht="25.5">
      <c r="B21" s="27">
        <f>MAX(B$11:B20)+1</f>
        <v>3</v>
      </c>
      <c r="C21" s="32" t="s">
        <v>138</v>
      </c>
      <c r="D21" s="43" t="s">
        <v>2</v>
      </c>
      <c r="E21" s="29">
        <v>20</v>
      </c>
    </row>
    <row r="23" spans="2:5" ht="25.5">
      <c r="B23" s="27">
        <f>MAX(B$11:B22)+1</f>
        <v>4</v>
      </c>
      <c r="C23" s="32" t="s">
        <v>121</v>
      </c>
      <c r="D23" s="43" t="s">
        <v>3</v>
      </c>
      <c r="E23" s="29">
        <v>1</v>
      </c>
    </row>
    <row r="24" spans="2:5">
      <c r="C24" s="28"/>
    </row>
    <row r="25" spans="2:5" ht="25.5">
      <c r="B25" s="27">
        <f>MAX(B$11:B24)+1</f>
        <v>5</v>
      </c>
      <c r="C25" s="32" t="s">
        <v>122</v>
      </c>
      <c r="D25" s="43" t="s">
        <v>3</v>
      </c>
      <c r="E25" s="29">
        <v>1</v>
      </c>
    </row>
    <row r="26" spans="2:5">
      <c r="C26" s="28"/>
    </row>
    <row r="27" spans="2:5" ht="25.5">
      <c r="B27" s="27">
        <f>MAX(B$11:B26)+1</f>
        <v>6</v>
      </c>
      <c r="C27" s="32" t="s">
        <v>123</v>
      </c>
      <c r="D27" s="43" t="s">
        <v>3</v>
      </c>
      <c r="E27" s="29">
        <v>1</v>
      </c>
    </row>
    <row r="28" spans="2:5">
      <c r="C28" s="28"/>
    </row>
    <row r="29" spans="2:5" ht="25.5">
      <c r="B29" s="27">
        <f>MAX(B$11:B28)+1</f>
        <v>7</v>
      </c>
      <c r="C29" s="32" t="s">
        <v>89</v>
      </c>
      <c r="D29" s="43" t="s">
        <v>2</v>
      </c>
      <c r="E29" s="29">
        <v>30</v>
      </c>
    </row>
    <row r="30" spans="2:5">
      <c r="C30" s="28"/>
    </row>
    <row r="31" spans="2:5" ht="25.5">
      <c r="B31" s="27">
        <f>MAX(B$11:B30)+1</f>
        <v>8</v>
      </c>
      <c r="C31" s="32" t="s">
        <v>87</v>
      </c>
      <c r="D31" s="43" t="s">
        <v>2</v>
      </c>
      <c r="E31" s="29">
        <v>45</v>
      </c>
    </row>
    <row r="32" spans="2:5">
      <c r="C32" s="28"/>
    </row>
    <row r="33" spans="2:5" ht="38.25">
      <c r="B33" s="27">
        <f>MAX(B$11:B32)+1</f>
        <v>9</v>
      </c>
      <c r="C33" s="32" t="s">
        <v>85</v>
      </c>
      <c r="D33" s="43" t="s">
        <v>2</v>
      </c>
      <c r="E33" s="29">
        <v>15</v>
      </c>
    </row>
    <row r="34" spans="2:5">
      <c r="C34" s="28"/>
    </row>
    <row r="35" spans="2:5" ht="38.25">
      <c r="B35" s="27">
        <f>MAX(B$11:B34)+1</f>
        <v>10</v>
      </c>
      <c r="C35" s="32" t="s">
        <v>62</v>
      </c>
    </row>
    <row r="36" spans="2:5">
      <c r="C36" s="32" t="s">
        <v>64</v>
      </c>
      <c r="D36" s="43" t="s">
        <v>2</v>
      </c>
      <c r="E36" s="29">
        <v>10</v>
      </c>
    </row>
    <row r="37" spans="2:5">
      <c r="C37" s="32" t="s">
        <v>65</v>
      </c>
      <c r="D37" s="43" t="s">
        <v>2</v>
      </c>
      <c r="E37" s="29">
        <v>10</v>
      </c>
    </row>
    <row r="38" spans="2:5">
      <c r="C38" s="28"/>
    </row>
    <row r="39" spans="2:5" ht="25.5">
      <c r="B39" s="27">
        <f>MAX(B$11:B38)+1</f>
        <v>11</v>
      </c>
      <c r="C39" s="32" t="s">
        <v>66</v>
      </c>
    </row>
    <row r="40" spans="2:5">
      <c r="C40" s="32" t="s">
        <v>63</v>
      </c>
      <c r="D40" s="43" t="s">
        <v>2</v>
      </c>
      <c r="E40" s="29">
        <v>10</v>
      </c>
    </row>
    <row r="41" spans="2:5">
      <c r="C41" s="32" t="s">
        <v>67</v>
      </c>
      <c r="D41" s="43" t="s">
        <v>2</v>
      </c>
      <c r="E41" s="29">
        <v>20</v>
      </c>
    </row>
    <row r="42" spans="2:5">
      <c r="C42" s="28"/>
    </row>
    <row r="43" spans="2:5">
      <c r="B43" s="27">
        <f>MAX(B$11:B42)+1</f>
        <v>12</v>
      </c>
      <c r="C43" s="32" t="s">
        <v>4</v>
      </c>
      <c r="D43" s="43" t="s">
        <v>3</v>
      </c>
      <c r="E43" s="29">
        <v>10</v>
      </c>
    </row>
    <row r="44" spans="2:5">
      <c r="C44" s="28"/>
    </row>
    <row r="45" spans="2:5" ht="25.5">
      <c r="B45" s="27">
        <f>MAX(B$11:B44)+1</f>
        <v>13</v>
      </c>
      <c r="C45" s="32" t="s">
        <v>96</v>
      </c>
      <c r="D45" s="43" t="s">
        <v>0</v>
      </c>
      <c r="E45" s="29">
        <v>1</v>
      </c>
    </row>
    <row r="46" spans="2:5">
      <c r="C46" s="28"/>
    </row>
    <row r="47" spans="2:5">
      <c r="B47" s="27">
        <f>MAX(B$11:B46)+1</f>
        <v>14</v>
      </c>
      <c r="C47" s="32" t="s">
        <v>94</v>
      </c>
      <c r="D47" s="43" t="s">
        <v>3</v>
      </c>
      <c r="E47" s="29">
        <v>1</v>
      </c>
    </row>
    <row r="48" spans="2:5">
      <c r="C48" s="28"/>
    </row>
    <row r="49" spans="1:7">
      <c r="B49" s="27">
        <f>MAX(B$11:B48)+1</f>
        <v>15</v>
      </c>
      <c r="C49" s="32" t="s">
        <v>93</v>
      </c>
    </row>
    <row r="50" spans="1:7">
      <c r="C50" s="39" t="s">
        <v>124</v>
      </c>
      <c r="D50" s="43" t="s">
        <v>0</v>
      </c>
      <c r="E50" s="29">
        <v>2</v>
      </c>
    </row>
    <row r="51" spans="1:7">
      <c r="C51" s="32" t="s">
        <v>125</v>
      </c>
      <c r="D51" s="43" t="s">
        <v>0</v>
      </c>
      <c r="E51" s="29">
        <v>1</v>
      </c>
    </row>
    <row r="52" spans="1:7">
      <c r="C52" s="28"/>
    </row>
    <row r="53" spans="1:7">
      <c r="B53" s="27">
        <f>MAX(B$11:B52)+1</f>
        <v>16</v>
      </c>
      <c r="C53" s="32" t="s">
        <v>95</v>
      </c>
      <c r="D53" s="43" t="s">
        <v>3</v>
      </c>
      <c r="E53" s="29">
        <v>63</v>
      </c>
    </row>
    <row r="55" spans="1:7" ht="25.5">
      <c r="B55" s="27">
        <f>MAX(B$11:B54)+1</f>
        <v>17</v>
      </c>
      <c r="C55" s="32" t="s">
        <v>88</v>
      </c>
      <c r="D55" s="43" t="s">
        <v>3</v>
      </c>
      <c r="E55" s="29">
        <v>2</v>
      </c>
    </row>
    <row r="57" spans="1:7" ht="191.25">
      <c r="B57" s="27">
        <f>MAX(B$11:B56)+1</f>
        <v>18</v>
      </c>
      <c r="C57" s="32" t="s">
        <v>220</v>
      </c>
      <c r="D57" s="43" t="s">
        <v>0</v>
      </c>
      <c r="E57" s="29">
        <v>1</v>
      </c>
    </row>
    <row r="59" spans="1:7" ht="114.75">
      <c r="B59" s="27">
        <f>MAX(B$11:B58)+1</f>
        <v>19</v>
      </c>
      <c r="C59" s="32" t="s">
        <v>298</v>
      </c>
      <c r="D59" s="43" t="s">
        <v>3</v>
      </c>
      <c r="E59" s="29">
        <v>1</v>
      </c>
    </row>
    <row r="61" spans="1:7" ht="13.5" thickBot="1">
      <c r="A61" s="35"/>
      <c r="B61" s="36"/>
      <c r="C61" s="35" t="str">
        <f>CONCATENATE(B10," ",C10," - SKUPAJ:")</f>
        <v>IV. AV PREDAVALNICA 1 - SKUPAJ:</v>
      </c>
      <c r="D61" s="37"/>
      <c r="E61" s="37"/>
      <c r="F61" s="53"/>
      <c r="G61" s="38"/>
    </row>
    <row r="62" spans="1:7">
      <c r="A62" s="45"/>
      <c r="B62" s="46"/>
      <c r="C62" s="45"/>
      <c r="D62" s="47"/>
      <c r="E62" s="47"/>
      <c r="F62" s="54"/>
      <c r="G62" s="48"/>
    </row>
    <row r="63" spans="1:7">
      <c r="A63" s="45"/>
      <c r="B63" s="46"/>
      <c r="C63" s="45"/>
      <c r="D63" s="47"/>
      <c r="E63" s="47"/>
      <c r="F63" s="54"/>
      <c r="G63" s="48"/>
    </row>
  </sheetData>
  <pageMargins left="0.70866141732283472" right="0.70866141732283472"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0"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0"/>
      <c r="D1" s="40"/>
      <c r="E1" s="7"/>
      <c r="F1" s="49"/>
      <c r="G1" s="55"/>
    </row>
    <row r="2" spans="1:7">
      <c r="A2" s="4"/>
      <c r="B2" s="4"/>
      <c r="C2" s="60"/>
      <c r="D2" s="40"/>
      <c r="E2" s="7"/>
      <c r="F2" s="49"/>
      <c r="G2" s="55"/>
    </row>
    <row r="3" spans="1:7">
      <c r="A3" s="4" t="s">
        <v>25</v>
      </c>
      <c r="B3" s="5"/>
      <c r="C3" s="60"/>
      <c r="D3" s="40"/>
      <c r="E3" s="7"/>
      <c r="F3" s="49"/>
      <c r="G3" s="55"/>
    </row>
    <row r="4" spans="1:7">
      <c r="A4" s="4"/>
      <c r="B4" s="4"/>
      <c r="C4" s="60"/>
      <c r="D4" s="40"/>
      <c r="E4" s="7"/>
      <c r="F4" s="49"/>
      <c r="G4" s="55"/>
    </row>
    <row r="5" spans="1:7">
      <c r="A5" s="4" t="s">
        <v>23</v>
      </c>
      <c r="B5" s="5"/>
      <c r="C5" s="61" t="s">
        <v>14</v>
      </c>
      <c r="D5" s="40"/>
      <c r="E5" s="7"/>
      <c r="F5" s="49"/>
      <c r="G5" s="55"/>
    </row>
    <row r="6" spans="1:7">
      <c r="A6" s="10"/>
      <c r="B6" s="11"/>
      <c r="C6" s="62"/>
      <c r="D6" s="15"/>
      <c r="E6" s="14"/>
      <c r="F6" s="50"/>
      <c r="G6" s="56"/>
    </row>
    <row r="7" spans="1:7">
      <c r="A7" s="13" t="s">
        <v>10</v>
      </c>
      <c r="B7" s="16"/>
      <c r="C7" s="6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76</v>
      </c>
      <c r="C10" s="63" t="s">
        <v>128</v>
      </c>
      <c r="D10" s="42"/>
      <c r="E10" s="26"/>
      <c r="F10" s="52"/>
      <c r="G10" s="58"/>
    </row>
    <row r="12" spans="1:7">
      <c r="C12" s="28" t="s">
        <v>38</v>
      </c>
    </row>
    <row r="14" spans="1:7" ht="25.5">
      <c r="B14" s="27">
        <v>1</v>
      </c>
      <c r="C14" s="32" t="s">
        <v>16</v>
      </c>
    </row>
    <row r="15" spans="1:7">
      <c r="C15" s="32" t="s">
        <v>18</v>
      </c>
      <c r="D15" s="43" t="s">
        <v>2</v>
      </c>
      <c r="E15" s="29">
        <v>150</v>
      </c>
    </row>
    <row r="16" spans="1:7">
      <c r="C16" s="32" t="s">
        <v>82</v>
      </c>
      <c r="D16" s="43" t="s">
        <v>2</v>
      </c>
      <c r="E16" s="29">
        <v>20</v>
      </c>
    </row>
    <row r="17" spans="2:5">
      <c r="C17" s="28"/>
    </row>
    <row r="18" spans="2:5" ht="51">
      <c r="B18" s="27">
        <f>MAX(B$11:B17)+1</f>
        <v>2</v>
      </c>
      <c r="C18" s="31" t="s">
        <v>34</v>
      </c>
    </row>
    <row r="19" spans="2:5">
      <c r="C19" s="32" t="s">
        <v>21</v>
      </c>
      <c r="D19" s="43" t="s">
        <v>2</v>
      </c>
      <c r="E19" s="29">
        <v>5</v>
      </c>
    </row>
    <row r="21" spans="2:5" ht="25.5">
      <c r="B21" s="27">
        <f>MAX(B$11:B20)+1</f>
        <v>3</v>
      </c>
      <c r="C21" s="32" t="s">
        <v>138</v>
      </c>
      <c r="D21" s="43" t="s">
        <v>2</v>
      </c>
      <c r="E21" s="29">
        <v>15</v>
      </c>
    </row>
    <row r="23" spans="2:5" ht="25.5">
      <c r="B23" s="27">
        <f>MAX(B$11:B22)+1</f>
        <v>4</v>
      </c>
      <c r="C23" s="32" t="s">
        <v>83</v>
      </c>
      <c r="D23" s="43" t="s">
        <v>3</v>
      </c>
      <c r="E23" s="29">
        <v>1</v>
      </c>
    </row>
    <row r="24" spans="2:5">
      <c r="C24" s="28"/>
    </row>
    <row r="25" spans="2:5" ht="25.5">
      <c r="B25" s="27">
        <f>MAX(B$11:B24)+1</f>
        <v>5</v>
      </c>
      <c r="C25" s="32" t="s">
        <v>84</v>
      </c>
      <c r="D25" s="43" t="s">
        <v>3</v>
      </c>
      <c r="E25" s="29">
        <v>1</v>
      </c>
    </row>
    <row r="26" spans="2:5">
      <c r="C26" s="28"/>
    </row>
    <row r="27" spans="2:5" ht="25.5">
      <c r="B27" s="27">
        <f>MAX(B$11:B26)+1</f>
        <v>6</v>
      </c>
      <c r="C27" s="32" t="s">
        <v>86</v>
      </c>
      <c r="D27" s="43" t="s">
        <v>3</v>
      </c>
      <c r="E27" s="29">
        <v>1</v>
      </c>
    </row>
    <row r="28" spans="2:5">
      <c r="C28" s="28"/>
    </row>
    <row r="29" spans="2:5" ht="25.5">
      <c r="B29" s="27">
        <f>MAX(B$11:B28)+1</f>
        <v>7</v>
      </c>
      <c r="C29" s="32" t="s">
        <v>89</v>
      </c>
      <c r="D29" s="43" t="s">
        <v>2</v>
      </c>
      <c r="E29" s="29">
        <v>30</v>
      </c>
    </row>
    <row r="30" spans="2:5">
      <c r="C30" s="28"/>
    </row>
    <row r="31" spans="2:5" ht="25.5">
      <c r="B31" s="27">
        <f>MAX(B$11:B30)+1</f>
        <v>8</v>
      </c>
      <c r="C31" s="32" t="s">
        <v>87</v>
      </c>
      <c r="D31" s="43" t="s">
        <v>2</v>
      </c>
      <c r="E31" s="29">
        <v>45</v>
      </c>
    </row>
    <row r="32" spans="2:5">
      <c r="C32" s="28"/>
    </row>
    <row r="33" spans="2:5" ht="38.25">
      <c r="B33" s="27">
        <f>MAX(B$11:B32)+1</f>
        <v>9</v>
      </c>
      <c r="C33" s="32" t="s">
        <v>85</v>
      </c>
      <c r="D33" s="43" t="s">
        <v>2</v>
      </c>
      <c r="E33" s="29">
        <v>15</v>
      </c>
    </row>
    <row r="34" spans="2:5">
      <c r="C34" s="28"/>
    </row>
    <row r="35" spans="2:5" ht="38.25">
      <c r="B35" s="27">
        <f>MAX(B$11:B34)+1</f>
        <v>10</v>
      </c>
      <c r="C35" s="32" t="s">
        <v>62</v>
      </c>
    </row>
    <row r="36" spans="2:5">
      <c r="C36" s="32" t="s">
        <v>64</v>
      </c>
      <c r="D36" s="43" t="s">
        <v>2</v>
      </c>
      <c r="E36" s="29">
        <v>10</v>
      </c>
    </row>
    <row r="37" spans="2:5">
      <c r="C37" s="32" t="s">
        <v>65</v>
      </c>
      <c r="D37" s="43" t="s">
        <v>2</v>
      </c>
      <c r="E37" s="29">
        <v>10</v>
      </c>
    </row>
    <row r="38" spans="2:5">
      <c r="C38" s="28"/>
    </row>
    <row r="39" spans="2:5" ht="25.5">
      <c r="B39" s="27">
        <f>MAX(B$11:B38)+1</f>
        <v>11</v>
      </c>
      <c r="C39" s="32" t="s">
        <v>66</v>
      </c>
    </row>
    <row r="40" spans="2:5">
      <c r="C40" s="32" t="s">
        <v>63</v>
      </c>
      <c r="D40" s="43" t="s">
        <v>2</v>
      </c>
      <c r="E40" s="29">
        <v>10</v>
      </c>
    </row>
    <row r="41" spans="2:5">
      <c r="C41" s="32" t="s">
        <v>67</v>
      </c>
      <c r="D41" s="43" t="s">
        <v>2</v>
      </c>
      <c r="E41" s="29">
        <v>20</v>
      </c>
    </row>
    <row r="42" spans="2:5">
      <c r="C42" s="28"/>
    </row>
    <row r="43" spans="2:5">
      <c r="B43" s="27">
        <f>MAX(B$11:B42)+1</f>
        <v>12</v>
      </c>
      <c r="C43" s="32" t="s">
        <v>4</v>
      </c>
      <c r="D43" s="43" t="s">
        <v>3</v>
      </c>
      <c r="E43" s="29">
        <v>10</v>
      </c>
    </row>
    <row r="44" spans="2:5">
      <c r="C44" s="28"/>
    </row>
    <row r="45" spans="2:5">
      <c r="B45" s="27">
        <f>MAX(B$11:B44)+1</f>
        <v>13</v>
      </c>
      <c r="C45" s="32" t="s">
        <v>93</v>
      </c>
    </row>
    <row r="46" spans="2:5">
      <c r="C46" s="39" t="s">
        <v>124</v>
      </c>
      <c r="D46" s="43" t="s">
        <v>0</v>
      </c>
      <c r="E46" s="29">
        <v>2</v>
      </c>
    </row>
    <row r="47" spans="2:5">
      <c r="C47" s="32" t="s">
        <v>125</v>
      </c>
      <c r="D47" s="43" t="s">
        <v>0</v>
      </c>
      <c r="E47" s="29">
        <v>1</v>
      </c>
    </row>
    <row r="48" spans="2:5">
      <c r="C48" s="32" t="s">
        <v>127</v>
      </c>
      <c r="D48" s="43" t="s">
        <v>0</v>
      </c>
      <c r="E48" s="29">
        <v>1</v>
      </c>
    </row>
    <row r="49" spans="1:7">
      <c r="C49" s="28"/>
    </row>
    <row r="50" spans="1:7">
      <c r="B50" s="27">
        <f>MAX(B$11:B49)+1</f>
        <v>14</v>
      </c>
      <c r="C50" s="32" t="s">
        <v>95</v>
      </c>
      <c r="D50" s="43" t="s">
        <v>3</v>
      </c>
      <c r="E50" s="29">
        <v>31</v>
      </c>
    </row>
    <row r="52" spans="1:7" ht="25.5">
      <c r="B52" s="27">
        <f>MAX(B$11:B51)+1</f>
        <v>15</v>
      </c>
      <c r="C52" s="32" t="s">
        <v>88</v>
      </c>
      <c r="D52" s="43" t="s">
        <v>3</v>
      </c>
      <c r="E52" s="29">
        <v>2</v>
      </c>
    </row>
    <row r="54" spans="1:7" ht="191.25">
      <c r="B54" s="27">
        <f>MAX(B$11:B53)+1</f>
        <v>16</v>
      </c>
      <c r="C54" s="32" t="s">
        <v>221</v>
      </c>
      <c r="D54" s="43" t="s">
        <v>0</v>
      </c>
      <c r="E54" s="29">
        <v>1</v>
      </c>
    </row>
    <row r="56" spans="1:7" ht="114.75">
      <c r="B56" s="27">
        <f>MAX(B$11:B55)+1</f>
        <v>17</v>
      </c>
      <c r="C56" s="32" t="s">
        <v>298</v>
      </c>
      <c r="D56" s="43" t="s">
        <v>3</v>
      </c>
      <c r="E56" s="29">
        <v>1</v>
      </c>
    </row>
    <row r="58" spans="1:7" ht="13.5" thickBot="1">
      <c r="A58" s="35"/>
      <c r="B58" s="36"/>
      <c r="C58" s="35" t="str">
        <f>CONCATENATE(B10," ",C10," - SKUPAJ:")</f>
        <v>V. AV PREDAVALNICA 2 - SKUPAJ:</v>
      </c>
      <c r="D58" s="37"/>
      <c r="E58" s="37"/>
      <c r="F58" s="53"/>
      <c r="G58" s="38"/>
    </row>
    <row r="59" spans="1:7">
      <c r="A59" s="45"/>
      <c r="B59" s="46"/>
      <c r="C59" s="45"/>
      <c r="D59" s="47"/>
      <c r="E59" s="47"/>
      <c r="F59" s="54"/>
      <c r="G59" s="48"/>
    </row>
    <row r="60" spans="1:7">
      <c r="A60" s="45"/>
      <c r="B60" s="46"/>
      <c r="C60" s="45"/>
      <c r="D60" s="47"/>
      <c r="E60" s="47"/>
      <c r="F60" s="54"/>
      <c r="G60" s="48"/>
    </row>
  </sheetData>
  <pageMargins left="0.70866141732283472" right="0.70866141732283472"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9" zoomScale="85" zoomScaleNormal="85" workbookViewId="0">
      <selection activeCell="F14" sqref="F14"/>
    </sheetView>
  </sheetViews>
  <sheetFormatPr defaultRowHeight="12.75"/>
  <cols>
    <col min="1" max="1" width="2.375" style="8" customWidth="1"/>
    <col min="2" max="2" width="3.5" style="27" customWidth="1"/>
    <col min="3" max="3" width="48.375" style="32" customWidth="1"/>
    <col min="4" max="4" width="3.625" style="43" customWidth="1"/>
    <col min="5" max="5" width="5.375" style="29" customWidth="1"/>
    <col min="6" max="6" width="8.25" style="30" customWidth="1"/>
    <col min="7" max="7" width="8.75" style="30" customWidth="1"/>
    <col min="8" max="8" width="9" style="8"/>
    <col min="9" max="9" width="10.5" style="8" customWidth="1"/>
    <col min="10" max="16384" width="9" style="8"/>
  </cols>
  <sheetData>
    <row r="1" spans="1:7">
      <c r="A1" s="4" t="s">
        <v>9</v>
      </c>
      <c r="B1" s="5"/>
      <c r="C1" s="60"/>
      <c r="D1" s="40"/>
      <c r="E1" s="7"/>
      <c r="F1" s="49"/>
      <c r="G1" s="55"/>
    </row>
    <row r="2" spans="1:7">
      <c r="A2" s="4"/>
      <c r="B2" s="4"/>
      <c r="C2" s="60"/>
      <c r="D2" s="40"/>
      <c r="E2" s="7"/>
      <c r="F2" s="49"/>
      <c r="G2" s="55"/>
    </row>
    <row r="3" spans="1:7">
      <c r="A3" s="4" t="s">
        <v>25</v>
      </c>
      <c r="B3" s="5"/>
      <c r="C3" s="60"/>
      <c r="D3" s="40"/>
      <c r="E3" s="7"/>
      <c r="F3" s="49"/>
      <c r="G3" s="55"/>
    </row>
    <row r="4" spans="1:7">
      <c r="A4" s="4"/>
      <c r="B4" s="4"/>
      <c r="C4" s="60"/>
      <c r="D4" s="40"/>
      <c r="E4" s="7"/>
      <c r="F4" s="49"/>
      <c r="G4" s="55"/>
    </row>
    <row r="5" spans="1:7">
      <c r="A5" s="4" t="s">
        <v>23</v>
      </c>
      <c r="B5" s="5"/>
      <c r="C5" s="61" t="s">
        <v>14</v>
      </c>
      <c r="D5" s="40"/>
      <c r="E5" s="7"/>
      <c r="F5" s="49"/>
      <c r="G5" s="55"/>
    </row>
    <row r="6" spans="1:7">
      <c r="A6" s="10"/>
      <c r="B6" s="11"/>
      <c r="C6" s="62"/>
      <c r="D6" s="15"/>
      <c r="E6" s="14"/>
      <c r="F6" s="50"/>
      <c r="G6" s="56"/>
    </row>
    <row r="7" spans="1:7">
      <c r="A7" s="13" t="s">
        <v>10</v>
      </c>
      <c r="B7" s="16"/>
      <c r="C7" s="62"/>
      <c r="D7" s="15"/>
      <c r="E7" s="14"/>
      <c r="F7" s="50"/>
      <c r="G7" s="56"/>
    </row>
    <row r="8" spans="1:7">
      <c r="A8" s="17" t="s">
        <v>11</v>
      </c>
      <c r="B8" s="18"/>
      <c r="C8" s="19" t="s">
        <v>12</v>
      </c>
      <c r="D8" s="21" t="s">
        <v>48</v>
      </c>
      <c r="E8" s="20" t="s">
        <v>47</v>
      </c>
      <c r="F8" s="51"/>
      <c r="G8" s="57"/>
    </row>
    <row r="9" spans="1:7">
      <c r="A9" s="10"/>
      <c r="B9" s="11"/>
      <c r="C9" s="22"/>
      <c r="D9" s="41"/>
      <c r="E9" s="14"/>
      <c r="F9" s="50"/>
      <c r="G9" s="56"/>
    </row>
    <row r="10" spans="1:7" ht="13.5" thickBot="1">
      <c r="A10" s="23"/>
      <c r="B10" s="24" t="s">
        <v>78</v>
      </c>
      <c r="C10" s="63" t="s">
        <v>129</v>
      </c>
      <c r="D10" s="42"/>
      <c r="E10" s="26"/>
      <c r="F10" s="52"/>
      <c r="G10" s="58"/>
    </row>
    <row r="12" spans="1:7">
      <c r="C12" s="28" t="s">
        <v>38</v>
      </c>
    </row>
    <row r="14" spans="1:7" ht="25.5">
      <c r="B14" s="27">
        <v>1</v>
      </c>
      <c r="C14" s="32" t="s">
        <v>16</v>
      </c>
    </row>
    <row r="15" spans="1:7">
      <c r="C15" s="32" t="s">
        <v>18</v>
      </c>
      <c r="D15" s="43" t="s">
        <v>2</v>
      </c>
      <c r="E15" s="29">
        <v>150</v>
      </c>
    </row>
    <row r="16" spans="1:7">
      <c r="C16" s="32" t="s">
        <v>82</v>
      </c>
      <c r="D16" s="43" t="s">
        <v>2</v>
      </c>
      <c r="E16" s="29">
        <v>20</v>
      </c>
    </row>
    <row r="17" spans="2:5">
      <c r="C17" s="28"/>
    </row>
    <row r="18" spans="2:5" ht="51">
      <c r="B18" s="27">
        <f>MAX(B$11:B17)+1</f>
        <v>2</v>
      </c>
      <c r="C18" s="31" t="s">
        <v>34</v>
      </c>
    </row>
    <row r="19" spans="2:5">
      <c r="C19" s="32" t="s">
        <v>21</v>
      </c>
      <c r="D19" s="43" t="s">
        <v>2</v>
      </c>
      <c r="E19" s="29">
        <v>5</v>
      </c>
    </row>
    <row r="21" spans="2:5" ht="25.5">
      <c r="B21" s="27">
        <f>MAX(B$11:B20)+1</f>
        <v>3</v>
      </c>
      <c r="C21" s="32" t="s">
        <v>138</v>
      </c>
      <c r="D21" s="43" t="s">
        <v>2</v>
      </c>
      <c r="E21" s="29">
        <v>15</v>
      </c>
    </row>
    <row r="23" spans="2:5" ht="25.5">
      <c r="B23" s="27">
        <f>MAX(B$11:B22)+1</f>
        <v>4</v>
      </c>
      <c r="C23" s="32" t="s">
        <v>83</v>
      </c>
      <c r="D23" s="43" t="s">
        <v>3</v>
      </c>
      <c r="E23" s="29">
        <v>1</v>
      </c>
    </row>
    <row r="24" spans="2:5">
      <c r="C24" s="28"/>
    </row>
    <row r="25" spans="2:5" ht="25.5">
      <c r="B25" s="27">
        <f>MAX(B$11:B24)+1</f>
        <v>5</v>
      </c>
      <c r="C25" s="32" t="s">
        <v>84</v>
      </c>
      <c r="D25" s="43" t="s">
        <v>3</v>
      </c>
      <c r="E25" s="29">
        <v>1</v>
      </c>
    </row>
    <row r="26" spans="2:5">
      <c r="C26" s="28"/>
    </row>
    <row r="27" spans="2:5" ht="25.5">
      <c r="B27" s="27">
        <f>MAX(B$11:B26)+1</f>
        <v>6</v>
      </c>
      <c r="C27" s="32" t="s">
        <v>86</v>
      </c>
      <c r="D27" s="43" t="s">
        <v>3</v>
      </c>
      <c r="E27" s="29">
        <v>1</v>
      </c>
    </row>
    <row r="28" spans="2:5">
      <c r="C28" s="28"/>
    </row>
    <row r="29" spans="2:5" ht="25.5">
      <c r="B29" s="27">
        <f>MAX(B$11:B28)+1</f>
        <v>7</v>
      </c>
      <c r="C29" s="32" t="s">
        <v>89</v>
      </c>
      <c r="D29" s="43" t="s">
        <v>2</v>
      </c>
      <c r="E29" s="29">
        <v>30</v>
      </c>
    </row>
    <row r="30" spans="2:5">
      <c r="C30" s="28"/>
    </row>
    <row r="31" spans="2:5" ht="25.5">
      <c r="B31" s="27">
        <f>MAX(B$11:B30)+1</f>
        <v>8</v>
      </c>
      <c r="C31" s="32" t="s">
        <v>87</v>
      </c>
      <c r="D31" s="43" t="s">
        <v>2</v>
      </c>
      <c r="E31" s="29">
        <v>45</v>
      </c>
    </row>
    <row r="32" spans="2:5">
      <c r="C32" s="28"/>
    </row>
    <row r="33" spans="2:5" ht="38.25">
      <c r="B33" s="27">
        <f>MAX(B$11:B32)+1</f>
        <v>9</v>
      </c>
      <c r="C33" s="32" t="s">
        <v>85</v>
      </c>
      <c r="D33" s="43" t="s">
        <v>2</v>
      </c>
      <c r="E33" s="29">
        <v>15</v>
      </c>
    </row>
    <row r="34" spans="2:5">
      <c r="C34" s="28"/>
    </row>
    <row r="35" spans="2:5" ht="38.25">
      <c r="B35" s="27">
        <f>MAX(B$11:B34)+1</f>
        <v>10</v>
      </c>
      <c r="C35" s="32" t="s">
        <v>62</v>
      </c>
    </row>
    <row r="36" spans="2:5">
      <c r="C36" s="32" t="s">
        <v>64</v>
      </c>
      <c r="D36" s="43" t="s">
        <v>2</v>
      </c>
      <c r="E36" s="29">
        <v>10</v>
      </c>
    </row>
    <row r="37" spans="2:5">
      <c r="C37" s="32" t="s">
        <v>65</v>
      </c>
      <c r="D37" s="43" t="s">
        <v>2</v>
      </c>
      <c r="E37" s="29">
        <v>10</v>
      </c>
    </row>
    <row r="38" spans="2:5">
      <c r="C38" s="28"/>
    </row>
    <row r="39" spans="2:5" ht="25.5">
      <c r="B39" s="27">
        <f>MAX(B$11:B38)+1</f>
        <v>11</v>
      </c>
      <c r="C39" s="32" t="s">
        <v>66</v>
      </c>
    </row>
    <row r="40" spans="2:5">
      <c r="C40" s="32" t="s">
        <v>63</v>
      </c>
      <c r="D40" s="43" t="s">
        <v>2</v>
      </c>
      <c r="E40" s="29">
        <v>10</v>
      </c>
    </row>
    <row r="41" spans="2:5">
      <c r="C41" s="32" t="s">
        <v>67</v>
      </c>
      <c r="D41" s="43" t="s">
        <v>2</v>
      </c>
      <c r="E41" s="29">
        <v>20</v>
      </c>
    </row>
    <row r="42" spans="2:5">
      <c r="C42" s="28"/>
    </row>
    <row r="43" spans="2:5">
      <c r="B43" s="27">
        <f>MAX(B$11:B42)+1</f>
        <v>12</v>
      </c>
      <c r="C43" s="32" t="s">
        <v>4</v>
      </c>
      <c r="D43" s="43" t="s">
        <v>3</v>
      </c>
      <c r="E43" s="29">
        <v>10</v>
      </c>
    </row>
    <row r="44" spans="2:5">
      <c r="C44" s="28"/>
    </row>
    <row r="45" spans="2:5">
      <c r="B45" s="27">
        <f>MAX(B$11:B44)+1</f>
        <v>13</v>
      </c>
      <c r="C45" s="32" t="s">
        <v>93</v>
      </c>
    </row>
    <row r="46" spans="2:5">
      <c r="C46" s="39" t="s">
        <v>124</v>
      </c>
      <c r="D46" s="43" t="s">
        <v>0</v>
      </c>
      <c r="E46" s="29">
        <v>2</v>
      </c>
    </row>
    <row r="47" spans="2:5">
      <c r="C47" s="32" t="s">
        <v>125</v>
      </c>
      <c r="D47" s="43" t="s">
        <v>0</v>
      </c>
      <c r="E47" s="29">
        <v>1</v>
      </c>
    </row>
    <row r="48" spans="2:5">
      <c r="C48" s="32" t="s">
        <v>127</v>
      </c>
      <c r="D48" s="43" t="s">
        <v>0</v>
      </c>
      <c r="E48" s="29">
        <v>1</v>
      </c>
    </row>
    <row r="49" spans="1:7">
      <c r="C49" s="28"/>
    </row>
    <row r="50" spans="1:7">
      <c r="B50" s="27">
        <f>MAX(B$11:B49)+1</f>
        <v>14</v>
      </c>
      <c r="C50" s="32" t="s">
        <v>95</v>
      </c>
      <c r="D50" s="43" t="s">
        <v>3</v>
      </c>
      <c r="E50" s="29">
        <v>31</v>
      </c>
    </row>
    <row r="52" spans="1:7" ht="25.5">
      <c r="B52" s="27">
        <f>MAX(B$11:B51)+1</f>
        <v>15</v>
      </c>
      <c r="C52" s="32" t="s">
        <v>88</v>
      </c>
      <c r="D52" s="43" t="s">
        <v>3</v>
      </c>
      <c r="E52" s="29">
        <v>2</v>
      </c>
    </row>
    <row r="54" spans="1:7" ht="191.25">
      <c r="B54" s="27">
        <f>MAX(B$11:B53)+1</f>
        <v>16</v>
      </c>
      <c r="C54" s="32" t="s">
        <v>222</v>
      </c>
      <c r="D54" s="43" t="s">
        <v>0</v>
      </c>
      <c r="E54" s="29">
        <v>1</v>
      </c>
    </row>
    <row r="56" spans="1:7" ht="114.75">
      <c r="B56" s="27">
        <f>MAX(B$11:B55)+1</f>
        <v>17</v>
      </c>
      <c r="C56" s="32" t="s">
        <v>298</v>
      </c>
      <c r="D56" s="43" t="s">
        <v>3</v>
      </c>
      <c r="E56" s="29">
        <v>1</v>
      </c>
    </row>
    <row r="58" spans="1:7" ht="13.5" thickBot="1">
      <c r="A58" s="35"/>
      <c r="B58" s="36"/>
      <c r="C58" s="35" t="str">
        <f>CONCATENATE(B10," ",C10," - SKUPAJ:")</f>
        <v>VI. AV PREDAVALNICA 3 - SKUPAJ:</v>
      </c>
      <c r="D58" s="37"/>
      <c r="E58" s="37"/>
      <c r="F58" s="53"/>
      <c r="G58" s="38"/>
    </row>
    <row r="59" spans="1:7">
      <c r="A59" s="45"/>
      <c r="B59" s="46"/>
      <c r="C59" s="45"/>
      <c r="D59" s="47"/>
      <c r="E59" s="47"/>
      <c r="F59" s="54"/>
      <c r="G59" s="48"/>
    </row>
    <row r="60" spans="1:7">
      <c r="A60" s="45"/>
      <c r="B60" s="46"/>
      <c r="C60" s="45"/>
      <c r="D60" s="47"/>
      <c r="E60" s="47"/>
      <c r="F60" s="54"/>
      <c r="G60" s="48"/>
    </row>
  </sheetData>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40</vt:i4>
      </vt:variant>
      <vt:variant>
        <vt:lpstr>Imenovani obsegi</vt:lpstr>
      </vt:variant>
      <vt:variant>
        <vt:i4>74</vt:i4>
      </vt:variant>
    </vt:vector>
  </HeadingPairs>
  <TitlesOfParts>
    <vt:vector size="114" baseType="lpstr">
      <vt:lpstr>REKA</vt:lpstr>
      <vt:lpstr>REKA FTV</vt:lpstr>
      <vt:lpstr>REKA GLR</vt:lpstr>
      <vt:lpstr>I-PD</vt:lpstr>
      <vt:lpstr>I-BK2</vt:lpstr>
      <vt:lpstr>I-BK1</vt:lpstr>
      <vt:lpstr>I-AVP1</vt:lpstr>
      <vt:lpstr>I-AVP2</vt:lpstr>
      <vt:lpstr>I-AVP3</vt:lpstr>
      <vt:lpstr>I-ZB</vt:lpstr>
      <vt:lpstr>I-MON1</vt:lpstr>
      <vt:lpstr>I-MON2</vt:lpstr>
      <vt:lpstr>I-MON3</vt:lpstr>
      <vt:lpstr>I-MON4</vt:lpstr>
      <vt:lpstr>I-AUDIO</vt:lpstr>
      <vt:lpstr>I-ZGR</vt:lpstr>
      <vt:lpstr>I-MON5</vt:lpstr>
      <vt:lpstr>I-MON6</vt:lpstr>
      <vt:lpstr>I-MON7</vt:lpstr>
      <vt:lpstr>I-FV</vt:lpstr>
      <vt:lpstr>I-AAF</vt:lpstr>
      <vt:lpstr>I-MON8</vt:lpstr>
      <vt:lpstr>I-MON9</vt:lpstr>
      <vt:lpstr>I-STR</vt:lpstr>
      <vt:lpstr>I-PREP</vt:lpstr>
      <vt:lpstr>I-MON10</vt:lpstr>
      <vt:lpstr>I-MON11</vt:lpstr>
      <vt:lpstr>I-MS</vt:lpstr>
      <vt:lpstr>I-FS</vt:lpstr>
      <vt:lpstr>I-MEDP</vt:lpstr>
      <vt:lpstr>I-BV</vt:lpstr>
      <vt:lpstr>I-SO1</vt:lpstr>
      <vt:lpstr>I-PG1</vt:lpstr>
      <vt:lpstr>I-SO2</vt:lpstr>
      <vt:lpstr>I-GV</vt:lpstr>
      <vt:lpstr>I-SO4</vt:lpstr>
      <vt:lpstr>I-SO3</vt:lpstr>
      <vt:lpstr>I-SO5</vt:lpstr>
      <vt:lpstr>I-SCOB</vt:lpstr>
      <vt:lpstr>I-GLD</vt:lpstr>
      <vt:lpstr>'I-AAF'!Področje_tiskanja</vt:lpstr>
      <vt:lpstr>'I-AUDIO'!Področje_tiskanja</vt:lpstr>
      <vt:lpstr>'I-AVP1'!Področje_tiskanja</vt:lpstr>
      <vt:lpstr>'I-AVP2'!Področje_tiskanja</vt:lpstr>
      <vt:lpstr>'I-AVP3'!Področje_tiskanja</vt:lpstr>
      <vt:lpstr>'I-BK1'!Področje_tiskanja</vt:lpstr>
      <vt:lpstr>'I-BK2'!Področje_tiskanja</vt:lpstr>
      <vt:lpstr>'I-BV'!Področje_tiskanja</vt:lpstr>
      <vt:lpstr>'I-FS'!Področje_tiskanja</vt:lpstr>
      <vt:lpstr>'I-FV'!Področje_tiskanja</vt:lpstr>
      <vt:lpstr>'I-GLD'!Področje_tiskanja</vt:lpstr>
      <vt:lpstr>'I-GV'!Področje_tiskanja</vt:lpstr>
      <vt:lpstr>'I-MEDP'!Področje_tiskanja</vt:lpstr>
      <vt:lpstr>'I-MON1'!Področje_tiskanja</vt:lpstr>
      <vt:lpstr>'I-MON10'!Področje_tiskanja</vt:lpstr>
      <vt:lpstr>'I-MON11'!Področje_tiskanja</vt:lpstr>
      <vt:lpstr>'I-MON2'!Področje_tiskanja</vt:lpstr>
      <vt:lpstr>'I-MON3'!Področje_tiskanja</vt:lpstr>
      <vt:lpstr>'I-MON4'!Področje_tiskanja</vt:lpstr>
      <vt:lpstr>'I-MON5'!Področje_tiskanja</vt:lpstr>
      <vt:lpstr>'I-MON6'!Področje_tiskanja</vt:lpstr>
      <vt:lpstr>'I-MON7'!Področje_tiskanja</vt:lpstr>
      <vt:lpstr>'I-MON8'!Področje_tiskanja</vt:lpstr>
      <vt:lpstr>'I-MON9'!Področje_tiskanja</vt:lpstr>
      <vt:lpstr>'I-MS'!Področje_tiskanja</vt:lpstr>
      <vt:lpstr>'I-PD'!Področje_tiskanja</vt:lpstr>
      <vt:lpstr>'I-PG1'!Področje_tiskanja</vt:lpstr>
      <vt:lpstr>'I-PREP'!Področje_tiskanja</vt:lpstr>
      <vt:lpstr>'I-SCOB'!Področje_tiskanja</vt:lpstr>
      <vt:lpstr>'I-SO1'!Področje_tiskanja</vt:lpstr>
      <vt:lpstr>'I-SO2'!Področje_tiskanja</vt:lpstr>
      <vt:lpstr>'I-SO3'!Področje_tiskanja</vt:lpstr>
      <vt:lpstr>'I-SO4'!Področje_tiskanja</vt:lpstr>
      <vt:lpstr>'I-SO5'!Področje_tiskanja</vt:lpstr>
      <vt:lpstr>'I-STR'!Področje_tiskanja</vt:lpstr>
      <vt:lpstr>'I-ZB'!Področje_tiskanja</vt:lpstr>
      <vt:lpstr>'I-ZGR'!Področje_tiskanja</vt:lpstr>
      <vt:lpstr>'I-AAF'!Tiskanje_naslovov</vt:lpstr>
      <vt:lpstr>'I-AUDIO'!Tiskanje_naslovov</vt:lpstr>
      <vt:lpstr>'I-AVP1'!Tiskanje_naslovov</vt:lpstr>
      <vt:lpstr>'I-AVP2'!Tiskanje_naslovov</vt:lpstr>
      <vt:lpstr>'I-AVP3'!Tiskanje_naslovov</vt:lpstr>
      <vt:lpstr>'I-BK1'!Tiskanje_naslovov</vt:lpstr>
      <vt:lpstr>'I-BK2'!Tiskanje_naslovov</vt:lpstr>
      <vt:lpstr>'I-BV'!Tiskanje_naslovov</vt:lpstr>
      <vt:lpstr>'I-FS'!Tiskanje_naslovov</vt:lpstr>
      <vt:lpstr>'I-FV'!Tiskanje_naslovov</vt:lpstr>
      <vt:lpstr>'I-GLD'!Tiskanje_naslovov</vt:lpstr>
      <vt:lpstr>'I-GV'!Tiskanje_naslovov</vt:lpstr>
      <vt:lpstr>'I-MEDP'!Tiskanje_naslovov</vt:lpstr>
      <vt:lpstr>'I-MON1'!Tiskanje_naslovov</vt:lpstr>
      <vt:lpstr>'I-MON10'!Tiskanje_naslovov</vt:lpstr>
      <vt:lpstr>'I-MON11'!Tiskanje_naslovov</vt:lpstr>
      <vt:lpstr>'I-MON2'!Tiskanje_naslovov</vt:lpstr>
      <vt:lpstr>'I-MON3'!Tiskanje_naslovov</vt:lpstr>
      <vt:lpstr>'I-MON4'!Tiskanje_naslovov</vt:lpstr>
      <vt:lpstr>'I-MON5'!Tiskanje_naslovov</vt:lpstr>
      <vt:lpstr>'I-MON6'!Tiskanje_naslovov</vt:lpstr>
      <vt:lpstr>'I-MON7'!Tiskanje_naslovov</vt:lpstr>
      <vt:lpstr>'I-MON8'!Tiskanje_naslovov</vt:lpstr>
      <vt:lpstr>'I-MON9'!Tiskanje_naslovov</vt:lpstr>
      <vt:lpstr>'I-MS'!Tiskanje_naslovov</vt:lpstr>
      <vt:lpstr>'I-PD'!Tiskanje_naslovov</vt:lpstr>
      <vt:lpstr>'I-PG1'!Tiskanje_naslovov</vt:lpstr>
      <vt:lpstr>'I-PREP'!Tiskanje_naslovov</vt:lpstr>
      <vt:lpstr>'I-SCOB'!Tiskanje_naslovov</vt:lpstr>
      <vt:lpstr>'I-SO1'!Tiskanje_naslovov</vt:lpstr>
      <vt:lpstr>'I-SO2'!Tiskanje_naslovov</vt:lpstr>
      <vt:lpstr>'I-SO3'!Tiskanje_naslovov</vt:lpstr>
      <vt:lpstr>'I-SO4'!Tiskanje_naslovov</vt:lpstr>
      <vt:lpstr>'I-SO5'!Tiskanje_naslovov</vt:lpstr>
      <vt:lpstr>'I-STR'!Tiskanje_naslovov</vt:lpstr>
      <vt:lpstr>'I-ZB'!Tiskanje_naslovov</vt:lpstr>
      <vt:lpstr>'I-ZGR'!Tiskanje_naslovov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2017-08-18T11:28:34Z</dcterms:modified>
</cp:coreProperties>
</file>