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
    </mc:Choice>
  </mc:AlternateContent>
  <xr:revisionPtr revIDLastSave="0" documentId="13_ncr:1_{8D168A56-5446-4D96-A088-BB300E0E2C9A}" xr6:coauthVersionLast="47" xr6:coauthVersionMax="47" xr10:uidLastSave="{00000000-0000-0000-0000-000000000000}"/>
  <workbookProtection workbookAlgorithmName="SHA-512" workbookHashValue="5uz5bEmvxosP6VULZPkWhpByZ1vClvsJxElQxcsWYNhupspWAQxAIFdJy50Mde4c7o9Ty98/qu/O22dtw3m+BA==" workbookSaltValue="nV5bAhj42YrNQZEwoEzWHw==" workbookSpinCount="100000" lockStructure="1"/>
  <bookViews>
    <workbookView xWindow="27825" yWindow="1440" windowWidth="24945" windowHeight="20835" tabRatio="837" xr2:uid="{00000000-000D-0000-FFFF-FFFF00000000}"/>
  </bookViews>
  <sheets>
    <sheet name="0_Naslovnica" sheetId="57" r:id="rId1"/>
    <sheet name="0_Osebe" sheetId="53" r:id="rId2"/>
    <sheet name="0.1_Uvod-STP" sheetId="54" r:id="rId3"/>
    <sheet name="0.2_Uvod-DGNB" sheetId="55" r:id="rId4"/>
    <sheet name="1_Rekapitulacija gradbena dela" sheetId="13" r:id="rId5"/>
    <sheet name="1.1_Gradbena jama" sheetId="38" r:id="rId6"/>
  </sheets>
  <definedNames>
    <definedName name="_____dol2" localSheetId="2">#REF!</definedName>
    <definedName name="_____dol2" localSheetId="3">#REF!</definedName>
    <definedName name="_____dol2" localSheetId="5">#REF!</definedName>
    <definedName name="_____dol2">#REF!</definedName>
    <definedName name="____dol2" localSheetId="5">#REF!</definedName>
    <definedName name="____dol2">#REF!</definedName>
    <definedName name="___dol2" localSheetId="5">#REF!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#REF!</definedName>
    <definedName name="aa" localSheetId="3">#REF!</definedName>
    <definedName name="aa" localSheetId="0">#REF!</definedName>
    <definedName name="aa" localSheetId="1">#REF!</definedName>
    <definedName name="aa">#REF!</definedName>
    <definedName name="CAD" localSheetId="3">#REF!</definedName>
    <definedName name="CAD" localSheetId="0">#REF!</definedName>
    <definedName name="CAD" localSheetId="1">#REF!</definedName>
    <definedName name="CAD">#REF!</definedName>
    <definedName name="CAD_3" localSheetId="3">#REF!</definedName>
    <definedName name="CAD_3" localSheetId="0">#REF!</definedName>
    <definedName name="CAD_3" localSheetId="1">#REF!</definedName>
    <definedName name="CAD_3">#REF!</definedName>
    <definedName name="CAD_4" localSheetId="3">#REF!</definedName>
    <definedName name="CAD_4" localSheetId="0">#REF!</definedName>
    <definedName name="CAD_4" localSheetId="1">#REF!</definedName>
    <definedName name="CAD_4">#REF!</definedName>
    <definedName name="cc" localSheetId="3">#REF!</definedName>
    <definedName name="cc" localSheetId="0">#REF!</definedName>
    <definedName name="cc" localSheetId="1">#REF!</definedName>
    <definedName name="cc">#REF!</definedName>
    <definedName name="CEVICU" localSheetId="3">#REF!</definedName>
    <definedName name="CEVICU" localSheetId="0">#REF!</definedName>
    <definedName name="CEVICU" localSheetId="1">#REF!</definedName>
    <definedName name="CEVICU">#REF!</definedName>
    <definedName name="CEVIJE" localSheetId="3">#REF!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5">#REF!</definedName>
    <definedName name="e">#REF!</definedName>
    <definedName name="ENTALPIJA" localSheetId="3">#REF!</definedName>
    <definedName name="ENTALPIJA" localSheetId="0">#REF!</definedName>
    <definedName name="ENTALPIJA" localSheetId="1">#REF!</definedName>
    <definedName name="ENTALPIJA" localSheetId="5">#REF!</definedName>
    <definedName name="ENTALPIJA">#REF!</definedName>
    <definedName name="ENTALPIJA_1" localSheetId="5">#REF!</definedName>
    <definedName name="ENTALPIJA_1">#REF!</definedName>
    <definedName name="ENTALPIJA_2" localSheetId="5">#REF!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#REF!</definedName>
    <definedName name="Floors_and_ceilings">#REF!</definedName>
    <definedName name="Foundations">#REF!</definedName>
    <definedName name="HX" localSheetId="3">#REF!</definedName>
    <definedName name="HX" localSheetId="0">#REF!</definedName>
    <definedName name="HX" localSheetId="1">#REF!</definedName>
    <definedName name="HX">#REF!</definedName>
    <definedName name="INTERNAL_WALLS">#REF!</definedName>
    <definedName name="KANALI" localSheetId="3">#REF!</definedName>
    <definedName name="KANALI" localSheetId="0">#REF!</definedName>
    <definedName name="KANALI" localSheetId="1">#REF!</definedName>
    <definedName name="KANALI">#REF!</definedName>
    <definedName name="KG_320_Gründung" localSheetId="3">#REF!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#REF!</definedName>
    <definedName name="NAP" localSheetId="3">#REF!</definedName>
    <definedName name="NAP" localSheetId="0">#REF!</definedName>
    <definedName name="NAP" localSheetId="1">#REF!</definedName>
    <definedName name="NAP">#REF!</definedName>
    <definedName name="NIRO" localSheetId="3">#REF!</definedName>
    <definedName name="NIRO" localSheetId="0">#REF!</definedName>
    <definedName name="NIRO" localSheetId="1">#REF!</definedName>
    <definedName name="NIRO">#REF!</definedName>
    <definedName name="PODATKI" localSheetId="5">#REF!</definedName>
    <definedName name="PODATKI">#REF!</definedName>
    <definedName name="PODATKI_1" localSheetId="5">#REF!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0">'0_Naslovnica'!$A$1:$J$17</definedName>
    <definedName name="_xlnm.Print_Area" localSheetId="1">'0_Osebe'!$A$1:$C$22</definedName>
    <definedName name="_xlnm.Print_Area" localSheetId="5">'1.1_Gradbena jama'!$A$1:$F$95</definedName>
    <definedName name="_xlnm.Print_Area" localSheetId="4">'1_Rekapitulacija gradbena dela'!$A$1:$C$23</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 localSheetId="5">#REF!</definedName>
    <definedName name="POR">#REF!</definedName>
    <definedName name="PORT" localSheetId="5">#REF!</definedName>
    <definedName name="PORT">#REF!</definedName>
    <definedName name="PPENT" localSheetId="5">#REF!</definedName>
    <definedName name="PPENT">#REF!</definedName>
    <definedName name="PPVOL" localSheetId="5">#REF!</definedName>
    <definedName name="PPVOL">#REF!</definedName>
    <definedName name="Print_Area_MI" localSheetId="5">#REF!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5">#REF!</definedName>
    <definedName name="REK_gr_dela">#REF!</definedName>
    <definedName name="REK_jekl_dela" localSheetId="5">#REF!</definedName>
    <definedName name="REK_jekl_dela">#REF!</definedName>
    <definedName name="REK_jekl_mont" localSheetId="5">#REF!</definedName>
    <definedName name="REK_jekl_mont">#REF!</definedName>
    <definedName name="Roofs">#REF!</definedName>
    <definedName name="rrrr" localSheetId="3">#REF!</definedName>
    <definedName name="rrrr" localSheetId="0">#REF!</definedName>
    <definedName name="rrrr" localSheetId="1">#REF!</definedName>
    <definedName name="rrrr" localSheetId="5">#REF!</definedName>
    <definedName name="rrrr">#REF!</definedName>
    <definedName name="_xlnm.Print_Titles" localSheetId="2">'0.1_Uvod-STP'!$1:$7</definedName>
    <definedName name="_xlnm.Print_Titles" localSheetId="3">'0.2_Uvod-DGNB'!$1:$7</definedName>
    <definedName name="_xlnm.Print_Titles" localSheetId="5">'1.1_Gradbena jama'!$12:$13</definedName>
    <definedName name="U" localSheetId="3">#REF!</definedName>
    <definedName name="U" localSheetId="0">#REF!</definedName>
    <definedName name="U" localSheetId="1">#REF!</definedName>
    <definedName name="U" localSheetId="5">#REF!</definedName>
    <definedName name="U">#REF!</definedName>
    <definedName name="US" localSheetId="5">#REF!</definedName>
    <definedName name="US">#REF!</definedName>
    <definedName name="USD" localSheetId="5">#REF!</definedName>
    <definedName name="USD">#REF!</definedName>
    <definedName name="VISZR">#REF!</definedName>
    <definedName name="xx">#REF!</definedName>
    <definedName name="Y" localSheetId="3">#REF!</definedName>
    <definedName name="Y" localSheetId="0">#REF!</definedName>
    <definedName name="Y" localSheetId="1">#REF!</definedName>
    <definedName name="Y" localSheetId="5">#REF!</definedName>
    <definedName name="Y">#REF!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38" l="1"/>
  <c r="F50" i="38"/>
  <c r="F47" i="38"/>
  <c r="F46" i="38"/>
  <c r="F41" i="38"/>
  <c r="F40" i="38"/>
  <c r="B4" i="55"/>
  <c r="B3" i="55"/>
  <c r="B1" i="55"/>
  <c r="B3" i="54"/>
  <c r="B1" i="54"/>
  <c r="B4" i="54" l="1"/>
  <c r="F43" i="38" l="1"/>
  <c r="F35" i="38" l="1"/>
  <c r="F33" i="38"/>
  <c r="F31" i="38"/>
  <c r="F27" i="38"/>
  <c r="F85" i="38" l="1"/>
  <c r="F93" i="38" l="1"/>
  <c r="F91" i="38"/>
  <c r="F87" i="38" l="1"/>
  <c r="F81" i="38"/>
  <c r="F79" i="38" l="1"/>
  <c r="F77" i="38"/>
  <c r="F75" i="38"/>
  <c r="F73" i="38"/>
  <c r="F69" i="38"/>
  <c r="F67" i="38"/>
  <c r="F65" i="38"/>
  <c r="F89" i="38"/>
  <c r="F59" i="38"/>
  <c r="F57" i="38" l="1"/>
  <c r="F55" i="38"/>
  <c r="F53" i="38"/>
  <c r="F23" i="38" l="1"/>
  <c r="B3" i="38" l="1"/>
  <c r="B1" i="38"/>
  <c r="B4" i="38"/>
  <c r="B4" i="13"/>
  <c r="B3" i="13"/>
  <c r="B1" i="13"/>
  <c r="F61" i="38"/>
  <c r="F25" i="38"/>
  <c r="F21" i="38"/>
  <c r="A16" i="13"/>
  <c r="A21" i="38"/>
  <c r="F95" i="38" l="1"/>
  <c r="A23" i="38"/>
  <c r="B16" i="13"/>
  <c r="B95" i="38"/>
  <c r="A25" i="38" l="1"/>
  <c r="A27" i="38" l="1"/>
  <c r="A31" i="38" l="1"/>
  <c r="A33" i="38" s="1"/>
  <c r="A35" i="38" s="1"/>
  <c r="A39" i="38" s="1"/>
  <c r="A43" i="38" l="1"/>
  <c r="A45" i="38" l="1"/>
  <c r="A49" i="38" s="1"/>
  <c r="A53" i="38" l="1"/>
  <c r="A55" i="38" s="1"/>
  <c r="A57" i="38" l="1"/>
  <c r="A59" i="38" s="1"/>
  <c r="A61" i="38" l="1"/>
  <c r="A65" i="38" l="1"/>
  <c r="A67" i="38" s="1"/>
  <c r="A69" i="38" s="1"/>
  <c r="A73" i="38" s="1"/>
  <c r="A75" i="38" s="1"/>
  <c r="A77" i="38" s="1"/>
  <c r="A79" i="38" s="1"/>
  <c r="A81" i="38" s="1"/>
  <c r="A85" i="38" l="1"/>
  <c r="A87" i="38" s="1"/>
  <c r="A89" i="38" s="1"/>
  <c r="A91" i="38" s="1"/>
  <c r="A93" i="38" s="1"/>
  <c r="F8" i="38" l="1"/>
  <c r="C16" i="13" s="1"/>
  <c r="C17" i="13" l="1"/>
  <c r="C19" i="13" s="1"/>
  <c r="C21" i="13" l="1"/>
</calcChain>
</file>

<file path=xl/sharedStrings.xml><?xml version="1.0" encoding="utf-8"?>
<sst xmlns="http://schemas.openxmlformats.org/spreadsheetml/2006/main" count="284" uniqueCount="228">
  <si>
    <t>m3</t>
  </si>
  <si>
    <t>kg</t>
  </si>
  <si>
    <t>m</t>
  </si>
  <si>
    <t>ur</t>
  </si>
  <si>
    <t>Poz.</t>
  </si>
  <si>
    <t>Opis</t>
  </si>
  <si>
    <t>Količina</t>
  </si>
  <si>
    <t>Cena</t>
  </si>
  <si>
    <t>1.</t>
  </si>
  <si>
    <t>m2</t>
  </si>
  <si>
    <t>GRADBENA DELA</t>
  </si>
  <si>
    <t>kpl</t>
  </si>
  <si>
    <t>a.</t>
  </si>
  <si>
    <t>b.</t>
  </si>
  <si>
    <t>1.1</t>
  </si>
  <si>
    <t>0.2.1</t>
  </si>
  <si>
    <t>REKAPITULACIJA STROŠKOV 
GRADBENIH DEL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</si>
  <si>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</si>
  <si>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</si>
  <si>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</si>
  <si>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</si>
  <si>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</si>
  <si>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</si>
  <si>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</si>
  <si>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</si>
  <si>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</si>
  <si>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</si>
  <si>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</si>
  <si>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</si>
  <si>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</si>
  <si>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</si>
  <si>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</si>
  <si>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</si>
  <si>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</si>
  <si>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</si>
  <si>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</si>
  <si>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</si>
  <si>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</si>
  <si>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</si>
  <si>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</si>
  <si>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</si>
  <si>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0.2.13</t>
  </si>
  <si>
    <t>0.2.15</t>
  </si>
  <si>
    <t>0.2.19</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</si>
  <si>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</si>
  <si>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</si>
  <si>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</si>
  <si>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</si>
  <si>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</si>
  <si>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</si>
  <si>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</si>
  <si>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</si>
  <si>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</si>
  <si>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</si>
  <si>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</si>
  <si>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</si>
  <si>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</si>
  <si>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</si>
  <si>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</si>
  <si>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</si>
  <si>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</si>
  <si>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</si>
  <si>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</si>
  <si>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</si>
  <si>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</si>
  <si>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</si>
  <si>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</si>
  <si>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</si>
  <si>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</si>
  <si>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</si>
  <si>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</si>
  <si>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</si>
  <si>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</si>
  <si>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</si>
  <si>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</si>
  <si>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</si>
  <si>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</si>
  <si>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NEPREDVIDENA DELA</t>
  </si>
  <si>
    <t>SKUPAJ GRADBENA DELA</t>
  </si>
  <si>
    <t>Sprememba:</t>
  </si>
  <si>
    <t>Podpis:</t>
  </si>
  <si>
    <t>Gradnja/Objekt:</t>
  </si>
  <si>
    <t>Projektant:</t>
  </si>
  <si>
    <t>Del objekta/sistem:</t>
  </si>
  <si>
    <t>/</t>
  </si>
  <si>
    <t>Ime in priimek:</t>
  </si>
  <si>
    <t>Ident. št.:</t>
  </si>
  <si>
    <t>Vsebina risbe (dokumenta):</t>
  </si>
  <si>
    <t>Vodja projektiranja:</t>
  </si>
  <si>
    <t>Boštjan Vuga, univ. dipl. inž. arh., grad. dip. (AA)</t>
  </si>
  <si>
    <t>ZAPS 0035 PA PPN</t>
  </si>
  <si>
    <t>Izdelal:</t>
  </si>
  <si>
    <t>--</t>
  </si>
  <si>
    <t>Merilo:</t>
  </si>
  <si>
    <t>Opis spremembe:</t>
  </si>
  <si>
    <t>Pooblaščeni strokovnjak:</t>
  </si>
  <si>
    <t>Datum 
izdelave:</t>
  </si>
  <si>
    <t>Vrsta načrta:</t>
  </si>
  <si>
    <t>Klasifikac.
oznaka:</t>
  </si>
  <si>
    <t>Številka
projekta:</t>
  </si>
  <si>
    <t>Identifikac.
oznaka:</t>
  </si>
  <si>
    <t>Stran/
strani:</t>
  </si>
  <si>
    <t>Datum spr.:</t>
  </si>
  <si>
    <t>Vrsta 
dokumentacije:</t>
  </si>
  <si>
    <t>IBE, svetovanje, 
projektiranje in inženiring
Ljubljana, Slovenija</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</si>
  <si>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</si>
  <si>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r>
      <t xml:space="preserve">OPOMBE: 
Pri izdelavi ponudbe upoštevati pripombe, iz poglavja 0.1 UVOD-STP
Pri izdelavi ponudbe upoštevati pripombe, iz poglavja 0.2 UVOD - DGNB in dokument: </t>
    </r>
    <r>
      <rPr>
        <b/>
        <u/>
        <sz val="9"/>
        <rFont val="Arial"/>
        <family val="2"/>
        <charset val="238"/>
      </rPr>
      <t>DGNB Razredi kakovosti vgrajenih materialov, elementov in opreme</t>
    </r>
    <r>
      <rPr>
        <b/>
        <sz val="9"/>
        <rFont val="Arial"/>
        <family val="2"/>
        <charset val="238"/>
      </rPr>
      <t>.</t>
    </r>
  </si>
  <si>
    <t>0.2.20</t>
  </si>
  <si>
    <t>0.2.21</t>
  </si>
  <si>
    <t>0.1.24</t>
  </si>
  <si>
    <t>0.1.25</t>
  </si>
  <si>
    <t xml:space="preserve">2 NAČRT S PODROČJA GRADBENIŠTVA
</t>
  </si>
  <si>
    <t xml:space="preserve">PROJEKTANTSKI POPIS 
SKUPNA ZUNANJA UREDITEV
</t>
  </si>
  <si>
    <t>Jan Mak Bevcl, mag. inž. grad.</t>
  </si>
  <si>
    <t>380-20</t>
  </si>
  <si>
    <t>Skupni uvoz in zunanja ureditev območja Fakultete za strojništvo in Fakultete za farmacijo</t>
  </si>
  <si>
    <t xml:space="preserve">Skupni uvoz in zunanja ureditev območja Fakultete za strojništvo in Fakultete za farmacijo
</t>
  </si>
  <si>
    <t>junij 2025</t>
  </si>
  <si>
    <t>gradbene konstrukcije,
zunanja in komunalna ureditev</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</si>
  <si>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</si>
  <si>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</si>
  <si>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</si>
  <si>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</si>
  <si>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</si>
  <si>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</si>
  <si>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</si>
  <si>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</si>
  <si>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</si>
  <si>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</si>
  <si>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</si>
  <si>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</si>
  <si>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</si>
  <si>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</si>
  <si>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</si>
  <si>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</si>
  <si>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</si>
  <si>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</si>
  <si>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</si>
  <si>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</si>
  <si>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</si>
  <si>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</si>
  <si>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</si>
  <si>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</si>
  <si>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</si>
  <si>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</si>
  <si>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</si>
  <si>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</si>
  <si>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</si>
  <si>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</si>
  <si>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</si>
  <si>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</si>
  <si>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</si>
  <si>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</si>
  <si>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</si>
  <si>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</si>
  <si>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</si>
  <si>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</si>
  <si>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</si>
  <si>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</si>
  <si>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</si>
  <si>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</si>
  <si>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</si>
  <si>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</si>
  <si>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izdelava popisov</t>
  </si>
  <si>
    <t>Boris Bruderman, univ. dipl. inž. vod. in kom. inž.</t>
  </si>
  <si>
    <t>G-0117</t>
  </si>
  <si>
    <t>Boris Rodić, univ. dipl. inž. grad.</t>
  </si>
  <si>
    <t>gradbene konstrukcije</t>
  </si>
  <si>
    <t>G-4683</t>
  </si>
  <si>
    <t>Katja Čerkez Košir, univ. dipl. inž. grad.</t>
  </si>
  <si>
    <t>IZKOP IN ZAŠČITA GRADBENE JAME</t>
  </si>
  <si>
    <t>Opombe:
~ dela je potrebno izvajati po predloženi tehnični dokumentaciji, detajlih in navodilih nadzora
~ pri delih, kjer je naveden določen material, je možna tudi izbira drugega materiala z enakimi lastnostmi in kvaliteto, vendar je v tem primeru potrebno pozicijo ponovno ovrednotiti
~ upoštevati navodila geomehanika pri izvedbi zemeljskih del
~ primernost izkopanega materiala za zasip se ugotovi na licu mesta (geomehanik)
~ morebitne začasne deponije zemeljskega materijala in potrebne transporte v zvezi s tem je potrebno upoštevati v enotnih cenah
~ izbrana mehanizacija mora omogočati upoštevanje varnostnih ukrepov
~ obračun količin se izvede po posnetih profilih pred in po nasipavanju
~ vsa izkopna dela in transporti izkopnih materialov se obračunajo po prostornini zemljine v raščenem stanju. Vsa nasipna dela se obračunajo po prostornini zemljine v vgrajenem stanju
~ upoštevati vse vertikalne in horizontalne transporte. Utrjevanje z nabijanjem do predpisane zbitosti po projektu statike</t>
  </si>
  <si>
    <t>V primeru poškodbe delovnega platoja med pilotiranjem, zaradi transporta betona, armature ali drugega, je potrebno istega sproti popravljati na zahtevo izvajalca pilotiranja. Strošek upoštevati v cenah na enoto.</t>
  </si>
  <si>
    <r>
      <t xml:space="preserve">Transport in postavitev opreme in orodja za zabijanje in izvlačenje </t>
    </r>
    <r>
      <rPr>
        <b/>
        <sz val="9"/>
        <rFont val="Arial"/>
        <family val="2"/>
        <charset val="238"/>
      </rPr>
      <t>zagatnic</t>
    </r>
    <r>
      <rPr>
        <sz val="9"/>
        <rFont val="Arial"/>
        <family val="2"/>
        <charset val="238"/>
      </rPr>
      <t>.</t>
    </r>
  </si>
  <si>
    <t>PREDDELA</t>
  </si>
  <si>
    <t>PRIPRAVA ZAČETNEGA DELOVNEGA PLATOJA</t>
  </si>
  <si>
    <t>GRADBENA JAMA - VAROVANJE</t>
  </si>
  <si>
    <t>~ dolžina zagatnic 12 m</t>
  </si>
  <si>
    <t>~ dolžina zagatnic 16 m</t>
  </si>
  <si>
    <t>kom</t>
  </si>
  <si>
    <t>~ zgornji nivo (15°)</t>
  </si>
  <si>
    <t>~ spodnji nivo (45°)</t>
  </si>
  <si>
    <r>
      <t xml:space="preserve">Celovita izvedba </t>
    </r>
    <r>
      <rPr>
        <b/>
        <sz val="9"/>
        <rFont val="Arial"/>
        <family val="2"/>
        <charset val="238"/>
      </rPr>
      <t>odobritvenih preiskusov</t>
    </r>
    <r>
      <rPr>
        <sz val="9"/>
        <rFont val="Arial"/>
        <family val="2"/>
        <charset val="238"/>
      </rPr>
      <t>, skladno z zahtevami STS.</t>
    </r>
  </si>
  <si>
    <r>
      <t xml:space="preserve">Izdelava </t>
    </r>
    <r>
      <rPr>
        <b/>
        <sz val="9"/>
        <rFont val="Arial"/>
        <family val="2"/>
        <charset val="238"/>
      </rPr>
      <t>zaključnega poročila</t>
    </r>
    <r>
      <rPr>
        <sz val="9"/>
        <rFont val="Arial"/>
        <family val="2"/>
        <charset val="238"/>
      </rPr>
      <t xml:space="preserve"> o rezultatih preiskav odobritvenih preiskusov sider.</t>
    </r>
  </si>
  <si>
    <t>GRADBENA JAMA - IZKOPI / NASIPI</t>
  </si>
  <si>
    <t>GEOTEHNIČNI MONITORING VAROVALNE KONSTRUKCIJE IN SOSEDNJIH OBJEKTOV</t>
  </si>
  <si>
    <t>RAZNO</t>
  </si>
  <si>
    <t>Geomehanski nadzor.
Ocena</t>
  </si>
  <si>
    <t>Projektantski nadzor.
Ocena</t>
  </si>
  <si>
    <t>Razna gradbena pomoč pri obrtniških in instalacijskih delih ~ PK delavec.
Ocena</t>
  </si>
  <si>
    <t>Razna gradbena pomoč pri obrtniških in instalacijskih delih ~ KV delavec.
Ocena</t>
  </si>
  <si>
    <t>IZS G-0117</t>
  </si>
  <si>
    <t>Zaželeno je, da imajo uporabljeni elementi in materiali okoljsko oznako Tip I. (kot npr. ENCODE,  BLUE ANGEL ipd.).</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</si>
  <si>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</si>
  <si>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</si>
  <si>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</si>
  <si>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r>
      <rPr>
        <b/>
        <sz val="9"/>
        <rFont val="Arial"/>
        <family val="2"/>
        <charset val="238"/>
      </rPr>
      <t>Formiranje gradbišča</t>
    </r>
    <r>
      <rPr>
        <sz val="9"/>
        <rFont val="Arial"/>
        <family val="2"/>
        <charset val="238"/>
      </rPr>
      <t xml:space="preserve"> za potrebe izvedbe geotehničnih del, varovanja gradbene jame.</t>
    </r>
  </si>
  <si>
    <r>
      <t xml:space="preserve">Transport in postavitev potrebnega števila strojev in opreme za izvedbo </t>
    </r>
    <r>
      <rPr>
        <b/>
        <sz val="9"/>
        <rFont val="Arial"/>
        <family val="2"/>
        <charset val="238"/>
      </rPr>
      <t>geotehničnih sider</t>
    </r>
    <r>
      <rPr>
        <sz val="9"/>
        <rFont val="Arial"/>
        <family val="2"/>
        <charset val="238"/>
      </rPr>
      <t>.</t>
    </r>
  </si>
  <si>
    <r>
      <t xml:space="preserve">Natančno </t>
    </r>
    <r>
      <rPr>
        <b/>
        <sz val="9"/>
        <rFont val="Arial"/>
        <family val="2"/>
        <charset val="238"/>
      </rPr>
      <t>geodetsko zakoličenje</t>
    </r>
    <r>
      <rPr>
        <sz val="9"/>
        <rFont val="Arial"/>
        <family val="2"/>
        <charset val="238"/>
      </rPr>
      <t xml:space="preserve"> izkopov in osi varovalne konstrukcije gradbene jame, zakoličba osi zagatnic.</t>
    </r>
  </si>
  <si>
    <r>
      <t xml:space="preserve">Široki odkop plodne zemlje - </t>
    </r>
    <r>
      <rPr>
        <b/>
        <sz val="9"/>
        <rFont val="Arial"/>
        <family val="2"/>
        <charset val="238"/>
      </rPr>
      <t>humusa</t>
    </r>
    <r>
      <rPr>
        <sz val="9"/>
        <rFont val="Arial"/>
        <family val="2"/>
        <charset val="238"/>
      </rPr>
      <t>, deb. cca 30 cm, z odrivom na začasno gradbiščno deponijo. Plodno zemljo - humus se kasneje uporabi za ureditvena dela na platoju, po izvedbi novih del.</t>
    </r>
  </si>
  <si>
    <r>
      <rPr>
        <b/>
        <sz val="9"/>
        <rFont val="Arial"/>
        <family val="2"/>
        <charset val="238"/>
      </rPr>
      <t>Planiranje in utrjevanje</t>
    </r>
    <r>
      <rPr>
        <sz val="9"/>
        <rFont val="Arial"/>
        <family val="2"/>
        <charset val="238"/>
      </rPr>
      <t xml:space="preserve"> dna izkopa za delovni plato z valjarjem. Potrebno je zagotoviti vrednost deformacijskega modula Evd &gt; 30 MPa.</t>
    </r>
  </si>
  <si>
    <r>
      <t xml:space="preserve">Dobava in izdelava </t>
    </r>
    <r>
      <rPr>
        <b/>
        <sz val="9"/>
        <rFont val="Arial"/>
        <family val="2"/>
        <charset val="238"/>
      </rPr>
      <t>gramoznega tampona (tamponski plato)</t>
    </r>
    <r>
      <rPr>
        <sz val="9"/>
        <rFont val="Arial"/>
        <family val="2"/>
        <charset val="238"/>
      </rPr>
      <t>, v debelini cca 40 cm, z razstiranjem, nabijanjem v plasteh po 30 cm in planiranjem do točnosti ±3 cm, z utrjevanjem do predpisane utrditve Evd ≥ 40 Mpa.</t>
    </r>
  </si>
  <si>
    <r>
      <t xml:space="preserve">Izdelava </t>
    </r>
    <r>
      <rPr>
        <b/>
        <sz val="9"/>
        <rFont val="Arial"/>
        <family val="2"/>
        <charset val="238"/>
      </rPr>
      <t>zaščite izkopa z uporabo jeklenih zagatnic</t>
    </r>
    <r>
      <rPr>
        <sz val="9"/>
        <rFont val="Arial"/>
        <family val="2"/>
        <charset val="238"/>
      </rPr>
      <t xml:space="preserve"> tipa Larssen VL604, S240 GP, vključno z vsemi potrebnimi deli (prevoz zagatnih sten na gradbišče, vključno z manipulacijo na gradbišču in odvozom, zabijanje zagatnic, izvlačneje zagatnic itd.). Skupna dolžina varovanja l = cca 205 m. V obračunu se upošteva najem zagatnic za čas zaščite gradbene jame.
Obračun po m</t>
    </r>
    <r>
      <rPr>
        <vertAlign val="superscript"/>
        <sz val="9"/>
        <rFont val="Arial"/>
        <family val="2"/>
        <charset val="238"/>
      </rPr>
      <t>2</t>
    </r>
    <r>
      <rPr>
        <sz val="9"/>
        <rFont val="Arial"/>
        <family val="2"/>
        <charset val="238"/>
      </rPr>
      <t xml:space="preserve"> zagatne stene.</t>
    </r>
  </si>
  <si>
    <r>
      <rPr>
        <b/>
        <sz val="9"/>
        <rFont val="Arial"/>
        <family val="2"/>
        <charset val="238"/>
      </rPr>
      <t>Izdelava vrtin</t>
    </r>
    <r>
      <rPr>
        <sz val="9"/>
        <rFont val="Arial"/>
        <family val="2"/>
        <charset val="238"/>
      </rPr>
      <t xml:space="preserve"> skozi steno jeklenih zagatnic tipa Larssen VL604, na mestu vgradnje začasnih geotehničnih sider (74 kom).</t>
    </r>
  </si>
  <si>
    <r>
      <t xml:space="preserve">Kompletna izvedba </t>
    </r>
    <r>
      <rPr>
        <b/>
        <sz val="9"/>
        <rFont val="Arial"/>
        <family val="2"/>
        <charset val="238"/>
      </rPr>
      <t>začasnih geotehničnih sider</t>
    </r>
    <r>
      <rPr>
        <sz val="9"/>
        <rFont val="Arial"/>
        <family val="2"/>
        <charset val="238"/>
      </rPr>
      <t xml:space="preserve"> različnih dimenzij in pod različnimi koti z začasno prednapetimi vrvnimi sidri - 4 vrvi (4x 0,6"), z nosilnostjo 750 kN (vsako), brez vpliva potresa, oziroma 1200 kN ob potresni obremenitvi, kvalitete jekla f</t>
    </r>
    <r>
      <rPr>
        <vertAlign val="subscript"/>
        <sz val="9"/>
        <rFont val="Arial"/>
        <family val="2"/>
        <charset val="238"/>
      </rPr>
      <t>y</t>
    </r>
    <r>
      <rPr>
        <sz val="9"/>
        <rFont val="Arial"/>
        <family val="2"/>
        <charset val="238"/>
      </rPr>
      <t>/f</t>
    </r>
    <r>
      <rPr>
        <vertAlign val="subscript"/>
        <sz val="9"/>
        <rFont val="Arial"/>
        <family val="2"/>
        <charset val="238"/>
      </rPr>
      <t>u</t>
    </r>
    <r>
      <rPr>
        <sz val="9"/>
        <rFont val="Arial"/>
        <family val="2"/>
        <charset val="238"/>
      </rPr>
      <t xml:space="preserve"> =1660/1860 kN/mm</t>
    </r>
    <r>
      <rPr>
        <vertAlign val="superscript"/>
        <sz val="9"/>
        <rFont val="Arial"/>
        <family val="2"/>
        <charset val="238"/>
      </rPr>
      <t>2</t>
    </r>
    <r>
      <rPr>
        <sz val="9"/>
        <rFont val="Arial"/>
        <family val="2"/>
        <charset val="238"/>
      </rPr>
      <t>, dolžine 15 m (L</t>
    </r>
    <r>
      <rPr>
        <vertAlign val="subscript"/>
        <sz val="9"/>
        <rFont val="Arial"/>
        <family val="2"/>
        <charset val="238"/>
      </rPr>
      <t>p</t>
    </r>
    <r>
      <rPr>
        <sz val="9"/>
        <rFont val="Arial"/>
        <family val="2"/>
        <charset val="238"/>
      </rPr>
      <t xml:space="preserve"> = 8 m in L</t>
    </r>
    <r>
      <rPr>
        <vertAlign val="subscript"/>
        <sz val="9"/>
        <rFont val="Arial"/>
        <family val="2"/>
        <charset val="238"/>
      </rPr>
      <t>v</t>
    </r>
    <r>
      <rPr>
        <sz val="9"/>
        <rFont val="Arial"/>
        <family val="2"/>
        <charset val="238"/>
      </rPr>
      <t xml:space="preserve"> = 7 m), skladno s STS; skupaj z vrtanjem in injektiranjem ter vsemi potrebnimi deli in materialom za izvedbo skladno z zahtevami projektanta.</t>
    </r>
  </si>
  <si>
    <r>
      <t xml:space="preserve">Kompletna izvedba </t>
    </r>
    <r>
      <rPr>
        <b/>
        <sz val="9"/>
        <rFont val="Arial"/>
        <family val="2"/>
        <charset val="238"/>
      </rPr>
      <t>začasnih TESTNIH geotehničnih sider</t>
    </r>
    <r>
      <rPr>
        <sz val="9"/>
        <rFont val="Arial"/>
        <family val="2"/>
        <charset val="238"/>
      </rPr>
      <t xml:space="preserve"> različnih dimenzij in pod različnimi koti z začasno prednapetimi vrvnimi sidri - 5 vrvi (5x 0,6"), z nosilnostjo 750 kN (vsako), brez vpliva potresa, oziroma 1200 kN ob potresni obremenitvi, kvalitete jekla f</t>
    </r>
    <r>
      <rPr>
        <vertAlign val="subscript"/>
        <sz val="9"/>
        <rFont val="Arial"/>
        <family val="2"/>
        <charset val="238"/>
      </rPr>
      <t>y</t>
    </r>
    <r>
      <rPr>
        <sz val="9"/>
        <rFont val="Arial"/>
        <family val="2"/>
        <charset val="238"/>
      </rPr>
      <t>/f</t>
    </r>
    <r>
      <rPr>
        <vertAlign val="subscript"/>
        <sz val="9"/>
        <rFont val="Arial"/>
        <family val="2"/>
        <charset val="238"/>
      </rPr>
      <t>u</t>
    </r>
    <r>
      <rPr>
        <sz val="9"/>
        <rFont val="Arial"/>
        <family val="2"/>
        <charset val="238"/>
      </rPr>
      <t xml:space="preserve"> =1660/1860 kN/mm</t>
    </r>
    <r>
      <rPr>
        <vertAlign val="superscript"/>
        <sz val="9"/>
        <rFont val="Arial"/>
        <family val="2"/>
        <charset val="238"/>
      </rPr>
      <t>2</t>
    </r>
    <r>
      <rPr>
        <sz val="9"/>
        <rFont val="Arial"/>
        <family val="2"/>
        <charset val="238"/>
      </rPr>
      <t>, dolžine 15 m (L</t>
    </r>
    <r>
      <rPr>
        <vertAlign val="subscript"/>
        <sz val="9"/>
        <rFont val="Arial"/>
        <family val="2"/>
        <charset val="238"/>
      </rPr>
      <t>p</t>
    </r>
    <r>
      <rPr>
        <sz val="9"/>
        <rFont val="Arial"/>
        <family val="2"/>
        <charset val="238"/>
      </rPr>
      <t xml:space="preserve"> = 8 m in L</t>
    </r>
    <r>
      <rPr>
        <vertAlign val="subscript"/>
        <sz val="9"/>
        <rFont val="Arial"/>
        <family val="2"/>
        <charset val="238"/>
      </rPr>
      <t>v</t>
    </r>
    <r>
      <rPr>
        <sz val="9"/>
        <rFont val="Arial"/>
        <family val="2"/>
        <charset val="238"/>
      </rPr>
      <t xml:space="preserve"> = 7 m), skladno s STS; skupaj z vrtanjem in injektiranjem ter vsemi potrebnimi deli in materialom za izvedbo skladno z zahtevami projektanta.</t>
    </r>
  </si>
  <si>
    <r>
      <rPr>
        <b/>
        <sz val="9"/>
        <rFont val="Arial"/>
        <family val="2"/>
        <charset val="238"/>
      </rPr>
      <t>Premiki vrtalnega stroja</t>
    </r>
    <r>
      <rPr>
        <sz val="9"/>
        <rFont val="Arial"/>
        <family val="2"/>
        <charset val="238"/>
      </rPr>
      <t xml:space="preserve"> med posameznimi lokacijami sider.</t>
    </r>
  </si>
  <si>
    <r>
      <t xml:space="preserve">Dobava in montaža jeklene konstrukcije za </t>
    </r>
    <r>
      <rPr>
        <b/>
        <sz val="9"/>
        <rFont val="Arial"/>
        <family val="2"/>
        <charset val="238"/>
      </rPr>
      <t>razpiranje gradbene jame</t>
    </r>
    <r>
      <rPr>
        <sz val="9"/>
        <rFont val="Arial"/>
        <family val="2"/>
        <charset val="238"/>
      </rPr>
      <t xml:space="preserve"> S235 JR po SIST EN 10025-1 in SIST EN 10025-2 in po izvedbenem razredu SIST EN 1009-2 in SIST EN:
~ jeklena razpiralna greda, HEB 300, S355, varjena na zagatnice - l = 4 x 36 m = 144 m
~ začasna jeklena razpora - zgornji nivo - HEB 300, S355, varjena na razpiralno gredo - l = 15 x 11,15 m = 167,2 m
~ jeklena razpora - spodnji nivo - RO355/10, S235, varjena na razpiralno gredo - l = 15 x 11,15 m = 167,2 m
~ ojačitvena rebra PL15/140/260 mm - 120 kom</t>
    </r>
  </si>
  <si>
    <r>
      <t xml:space="preserve">Izvedba jeklene </t>
    </r>
    <r>
      <rPr>
        <b/>
        <sz val="9"/>
        <rFont val="Arial"/>
        <family val="2"/>
        <charset val="238"/>
      </rPr>
      <t>sidrne grede</t>
    </r>
    <r>
      <rPr>
        <sz val="9"/>
        <rFont val="Arial"/>
        <family val="2"/>
        <charset val="238"/>
      </rPr>
      <t xml:space="preserve"> iz profila 2x UPN 300, kvalitete jekla S355, vključno z nabavo, dobavo in celotno vgradnjo s kasnejšo odstranitvijo, z vsemi povezovalnimi in pritrdilnimi elementi med profili in s pripravo sidrišča za zagotovitev sidranja sider v projektiranem naklonu.</t>
    </r>
  </si>
  <si>
    <r>
      <rPr>
        <b/>
        <sz val="9"/>
        <rFont val="Arial"/>
        <family val="2"/>
        <charset val="238"/>
      </rPr>
      <t>Izkop gradbene jame</t>
    </r>
    <r>
      <rPr>
        <sz val="9"/>
        <rFont val="Arial"/>
        <family val="2"/>
        <charset val="238"/>
      </rPr>
      <t xml:space="preserve"> (znotraj zagatnic) - fazni izkop; zemljina III. - IV. ktg; v globino do kote -50 cm pod podložnim betonom, kompletno z nakladanjem na prevozno sredstvo in odvozom na stalno deponijo, ki jo priskrbi izvajalec, komplet z vsemi stroški deponiranja.</t>
    </r>
  </si>
  <si>
    <r>
      <t xml:space="preserve">Dobava in izdelava </t>
    </r>
    <r>
      <rPr>
        <b/>
        <sz val="9"/>
        <rFont val="Arial"/>
        <family val="2"/>
        <charset val="238"/>
      </rPr>
      <t>gramoznega tampona (tamponski plato) v gradbeni jami</t>
    </r>
    <r>
      <rPr>
        <sz val="9"/>
        <rFont val="Arial"/>
        <family val="2"/>
        <charset val="238"/>
      </rPr>
      <t xml:space="preserve"> (TD32) - zamenjava tal pod temelji; v debelini cca 50 cm, kamniti nasipni material 0/100; do nivoja podložnega betona, z razstiranjem, nabijanjem v plasteh po 30 cm in planiranjem do točnosti ±3 cm, z utrjevanjem do predpisane utrditve Evd ≥ 40 Mpa.</t>
    </r>
  </si>
  <si>
    <r>
      <t xml:space="preserve">Dobava in polaganje ločilnega sloja iz </t>
    </r>
    <r>
      <rPr>
        <b/>
        <sz val="9"/>
        <rFont val="Arial"/>
        <family val="2"/>
        <charset val="238"/>
      </rPr>
      <t>geotekstila</t>
    </r>
    <r>
      <rPr>
        <sz val="9"/>
        <rFont val="Arial"/>
        <family val="2"/>
        <charset val="238"/>
      </rPr>
      <t xml:space="preserve"> - PP filc 200 g/m</t>
    </r>
    <r>
      <rPr>
        <vertAlign val="superscript"/>
        <sz val="9"/>
        <rFont val="Arial"/>
        <family val="2"/>
        <charset val="238"/>
      </rPr>
      <t>2</t>
    </r>
    <r>
      <rPr>
        <sz val="9"/>
        <rFont val="Arial"/>
        <family val="2"/>
        <charset val="238"/>
      </rPr>
      <t xml:space="preserve"> po navodilu geomehanika.</t>
    </r>
  </si>
  <si>
    <r>
      <t xml:space="preserve">Nabava dostava in vgradnja </t>
    </r>
    <r>
      <rPr>
        <b/>
        <sz val="9"/>
        <rFont val="Arial"/>
        <family val="2"/>
        <charset val="238"/>
      </rPr>
      <t>geodetskih točk</t>
    </r>
    <r>
      <rPr>
        <sz val="9"/>
        <rFont val="Arial"/>
        <family val="2"/>
        <charset val="238"/>
      </rPr>
      <t xml:space="preserve"> - reperjev za 3D merjenje pomikov varovalne konstrukcije in sosednjih objektov, vključno z ničelno meritvijo in poročilom (4 kom na varovalno konstrukcijo ter 8 kom na sosednje objekte).</t>
    </r>
  </si>
  <si>
    <r>
      <t xml:space="preserve">Izvedba kontrolnih geodetskih </t>
    </r>
    <r>
      <rPr>
        <b/>
        <sz val="9"/>
        <rFont val="Arial"/>
        <family val="2"/>
        <charset val="238"/>
      </rPr>
      <t>3D meritev</t>
    </r>
    <r>
      <rPr>
        <sz val="9"/>
        <rFont val="Arial"/>
        <family val="2"/>
        <charset val="238"/>
      </rPr>
      <t xml:space="preserve"> pomikov geodetskih točk na varovalni konstrukciji (4 kom), med izvajanjem izkopa gradbene jame, vključno s poročilom o meritvah.
Količina ocenjena.</t>
    </r>
  </si>
  <si>
    <r>
      <t xml:space="preserve">Izvedba kontrolnih geodetskih </t>
    </r>
    <r>
      <rPr>
        <b/>
        <sz val="9"/>
        <rFont val="Arial"/>
        <family val="2"/>
        <charset val="238"/>
      </rPr>
      <t>3D meritev</t>
    </r>
    <r>
      <rPr>
        <sz val="9"/>
        <rFont val="Arial"/>
        <family val="2"/>
        <charset val="238"/>
      </rPr>
      <t xml:space="preserve"> pomikov geodetskih točk na sosednjih objektih (8 kom), med izvajanjem podbetoniranja, vključno s poročilom o meritvah.
Količina ocenjena.</t>
    </r>
  </si>
  <si>
    <r>
      <t xml:space="preserve">Kratka vmesna </t>
    </r>
    <r>
      <rPr>
        <b/>
        <sz val="9"/>
        <rFont val="Arial"/>
        <family val="2"/>
        <charset val="238"/>
      </rPr>
      <t>poročila</t>
    </r>
    <r>
      <rPr>
        <sz val="9"/>
        <rFont val="Arial"/>
        <family val="2"/>
        <charset val="238"/>
      </rPr>
      <t xml:space="preserve"> o rezultatih celovitega geotehničnega monitoringa varovalne konstrukcije in sosednjih objektov (po potrebi).</t>
    </r>
  </si>
  <si>
    <r>
      <t xml:space="preserve">Končno </t>
    </r>
    <r>
      <rPr>
        <b/>
        <sz val="9"/>
        <rFont val="Arial"/>
        <family val="2"/>
        <charset val="238"/>
      </rPr>
      <t>poročilo</t>
    </r>
    <r>
      <rPr>
        <sz val="9"/>
        <rFont val="Arial"/>
        <family val="2"/>
        <charset val="238"/>
      </rPr>
      <t xml:space="preserve"> o rezultatih celovitega geotehničnega monitoringa varovalne konstrukcije in sosednjih objektov.</t>
    </r>
  </si>
  <si>
    <r>
      <rPr>
        <b/>
        <sz val="9"/>
        <rFont val="Arial"/>
        <family val="2"/>
        <charset val="238"/>
      </rPr>
      <t>Zaključno poročilo</t>
    </r>
    <r>
      <rPr>
        <sz val="9"/>
        <rFont val="Arial"/>
        <family val="2"/>
        <charset val="238"/>
      </rPr>
      <t xml:space="preserve"> o opravljenem projektantskem nadzoru pri izvedbi varovanja gradbene jame.</t>
    </r>
  </si>
  <si>
    <t>DZR</t>
  </si>
  <si>
    <t>JULFSF-6G1202</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</si>
  <si>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r>
      <rPr>
        <sz val="9"/>
        <rFont val="Arial"/>
        <family val="2"/>
        <charset val="238"/>
      </rPr>
      <t>.</t>
    </r>
  </si>
  <si>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</si>
  <si>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</si>
  <si>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</si>
  <si>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</si>
  <si>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</si>
  <si>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</si>
  <si>
    <t>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</si>
</sst>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51"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b/>
      <sz val="9"/>
      <name val="Arial CE"/>
      <charset val="238"/>
    </font>
    <font>
      <sz val="9"/>
      <name val="Arial CE"/>
      <charset val="238"/>
    </font>
    <font>
      <b/>
      <sz val="9"/>
      <name val="Arial"/>
      <family val="2"/>
      <charset val="238"/>
    </font>
    <font>
      <b/>
      <i/>
      <sz val="9"/>
      <name val="Arial CE"/>
      <charset val="238"/>
    </font>
    <font>
      <sz val="9"/>
      <color indexed="8"/>
      <name val="Arial CE"/>
      <charset val="238"/>
    </font>
    <font>
      <u/>
      <sz val="9"/>
      <name val="Arial CE"/>
      <charset val="238"/>
    </font>
    <font>
      <i/>
      <sz val="9"/>
      <color rgb="FFFF0000"/>
      <name val="Arial CE"/>
      <charset val="238"/>
    </font>
    <font>
      <u/>
      <sz val="9"/>
      <name val="Arial"/>
      <family val="2"/>
      <charset val="238"/>
    </font>
    <font>
      <b/>
      <u/>
      <sz val="9"/>
      <name val="Arial"/>
      <family val="2"/>
      <charset val="238"/>
    </font>
    <font>
      <sz val="6"/>
      <color indexed="8"/>
      <name val="Trebuchet MS"/>
      <family val="2"/>
      <charset val="238"/>
    </font>
    <font>
      <i/>
      <sz val="6"/>
      <color indexed="8"/>
      <name val="Trebuchet MS"/>
      <family val="2"/>
      <charset val="238"/>
    </font>
    <font>
      <b/>
      <sz val="6"/>
      <color indexed="8"/>
      <name val="Trebuchet MS"/>
      <family val="2"/>
      <charset val="238"/>
    </font>
    <font>
      <b/>
      <i/>
      <sz val="6"/>
      <color indexed="8"/>
      <name val="Trebuchet MS"/>
      <family val="2"/>
      <charset val="238"/>
    </font>
    <font>
      <sz val="16"/>
      <color indexed="8"/>
      <name val="Courier New"/>
      <family val="3"/>
      <charset val="238"/>
    </font>
    <font>
      <sz val="16"/>
      <color rgb="FF000000"/>
      <name val="Courier New"/>
      <family val="3"/>
      <charset val="238"/>
    </font>
    <font>
      <sz val="11"/>
      <color indexed="8"/>
      <name val="Trebuchet MS"/>
      <family val="2"/>
      <charset val="238"/>
    </font>
    <font>
      <sz val="8"/>
      <color indexed="8"/>
      <name val="Trebuchet MS"/>
      <family val="2"/>
      <charset val="238"/>
    </font>
    <font>
      <sz val="13.5"/>
      <color rgb="FF000000"/>
      <name val="Courier New"/>
      <family val="3"/>
      <charset val="238"/>
    </font>
    <font>
      <b/>
      <sz val="7.5"/>
      <color theme="1" tint="0.34998626667073579"/>
      <name val="Trebuchet MS"/>
      <family val="2"/>
      <charset val="238"/>
    </font>
    <font>
      <b/>
      <sz val="7.5"/>
      <name val="Trebuchet MS"/>
      <family val="2"/>
      <charset val="238"/>
    </font>
    <font>
      <sz val="7.5"/>
      <color rgb="FF000000"/>
      <name val="Times New Roman"/>
      <family val="1"/>
      <charset val="238"/>
    </font>
    <font>
      <i/>
      <sz val="7.5"/>
      <color rgb="FF000000"/>
      <name val="Times New Roman"/>
      <family val="1"/>
      <charset val="238"/>
    </font>
    <font>
      <sz val="10"/>
      <color rgb="FF000000"/>
      <name val="Arial"/>
      <family val="2"/>
    </font>
    <font>
      <sz val="11"/>
      <color theme="1"/>
      <name val="Calibri"/>
      <family val="2"/>
      <charset val="238"/>
      <scheme val="minor"/>
    </font>
    <font>
      <b/>
      <sz val="9"/>
      <color indexed="8"/>
      <name val="Arial"/>
      <family val="2"/>
      <charset val="238"/>
    </font>
    <font>
      <sz val="10"/>
      <color indexed="8"/>
      <name val="Arial"/>
      <family val="2"/>
      <charset val="238"/>
    </font>
    <font>
      <sz val="9"/>
      <color indexed="8"/>
      <name val="Arial"/>
      <family val="2"/>
      <charset val="238"/>
    </font>
    <font>
      <i/>
      <sz val="10"/>
      <name val="Arial CE"/>
      <charset val="238"/>
    </font>
    <font>
      <i/>
      <sz val="9"/>
      <name val="Arial CE"/>
      <charset val="238"/>
    </font>
    <font>
      <sz val="10"/>
      <name val="Bahnschrift SemiLight SemiConde"/>
      <family val="2"/>
      <charset val="238"/>
    </font>
    <font>
      <b/>
      <i/>
      <sz val="9"/>
      <name val="Arial"/>
      <family val="2"/>
      <charset val="238"/>
    </font>
    <font>
      <sz val="10"/>
      <name val="Arial CE"/>
      <family val="2"/>
      <charset val="238"/>
    </font>
    <font>
      <vertAlign val="subscript"/>
      <sz val="9"/>
      <name val="Arial"/>
      <family val="2"/>
      <charset val="238"/>
    </font>
    <font>
      <vertAlign val="superscript"/>
      <sz val="9"/>
      <name val="Arial"/>
      <family val="2"/>
      <charset val="238"/>
    </font>
  </fonts>
  <fills count="2">
    <fill>
      <patternFill patternType="none"/>
    </fill>
    <fill>
      <patternFill patternType="gray125"/>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hair">
        <color indexed="64"/>
      </bottom>
      <diagonal/>
    </border>
  </borders>
  <cellStyleXfs count="31">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8" fillId="0" borderId="0" applyNumberFormat="0" applyFill="0" applyBorder="0" applyAlignment="0" applyProtection="0"/>
    <xf numFmtId="0" fontId="3" fillId="0" borderId="0"/>
    <xf numFmtId="165" fontId="3" fillId="0" borderId="0" applyFont="0" applyFill="0" applyBorder="0" applyAlignment="0" applyProtection="0"/>
    <xf numFmtId="0" fontId="10" fillId="0" borderId="0"/>
    <xf numFmtId="0" fontId="12" fillId="0" borderId="0"/>
    <xf numFmtId="0" fontId="14" fillId="0" borderId="0" applyFill="0" applyBorder="0"/>
    <xf numFmtId="0" fontId="14" fillId="0" borderId="0" applyFill="0" applyBorder="0"/>
    <xf numFmtId="0" fontId="14" fillId="0" borderId="0"/>
    <xf numFmtId="0" fontId="14" fillId="0" borderId="0" applyFill="0" applyBorder="0"/>
    <xf numFmtId="0" fontId="39" fillId="0" borderId="0"/>
    <xf numFmtId="0" fontId="40" fillId="0" borderId="0"/>
    <xf numFmtId="0" fontId="3" fillId="0" borderId="0"/>
    <xf numFmtId="0" fontId="2" fillId="0" borderId="0"/>
    <xf numFmtId="0" fontId="12" fillId="0" borderId="42"/>
    <xf numFmtId="0" fontId="2" fillId="0" borderId="0"/>
  </cellStyleXfs>
  <cellXfs count="280">
    <xf numFmtId="0" fontId="0" fillId="0" borderId="0" xfId="0"/>
    <xf numFmtId="0" fontId="26" fillId="0" borderId="0" xfId="21" applyFont="1" applyAlignment="1" applyProtection="1">
      <alignment horizontal="left" vertical="center" wrapText="1"/>
    </xf>
    <xf numFmtId="0" fontId="26" fillId="0" borderId="0" xfId="21" applyFont="1" applyAlignment="1" applyProtection="1">
      <alignment horizontal="center" vertical="center" wrapText="1"/>
    </xf>
    <xf numFmtId="0" fontId="26" fillId="0" borderId="0" xfId="21" applyFont="1" applyAlignment="1" applyProtection="1">
      <alignment vertical="center" wrapText="1"/>
    </xf>
    <xf numFmtId="0" fontId="33" fillId="0" borderId="31" xfId="21" applyFont="1" applyBorder="1" applyAlignment="1" applyProtection="1">
      <alignment vertical="center" wrapText="1"/>
    </xf>
    <xf numFmtId="0" fontId="33" fillId="0" borderId="32" xfId="21" applyFont="1" applyBorder="1" applyAlignment="1" applyProtection="1">
      <alignment horizontal="right" vertical="center" wrapText="1"/>
    </xf>
    <xf numFmtId="0" fontId="33" fillId="0" borderId="23" xfId="21" applyFont="1" applyBorder="1" applyAlignment="1" applyProtection="1">
      <alignment vertical="center" wrapText="1"/>
    </xf>
    <xf numFmtId="0" fontId="33" fillId="0" borderId="2" xfId="21" applyFont="1" applyBorder="1" applyAlignment="1" applyProtection="1">
      <alignment horizontal="right" vertical="center" wrapText="1"/>
    </xf>
    <xf numFmtId="14" fontId="33" fillId="0" borderId="2" xfId="21" applyNumberFormat="1" applyFont="1" applyBorder="1" applyAlignment="1" applyProtection="1">
      <alignment horizontal="left" vertical="center" wrapText="1"/>
    </xf>
    <xf numFmtId="0" fontId="26" fillId="0" borderId="25" xfId="21" applyFont="1" applyBorder="1" applyAlignment="1" applyProtection="1">
      <alignment horizontal="left" vertical="center" wrapText="1"/>
    </xf>
    <xf numFmtId="0" fontId="26" fillId="0" borderId="33" xfId="21" applyFont="1" applyBorder="1" applyAlignment="1" applyProtection="1">
      <alignment horizontal="left" vertical="center" wrapText="1"/>
    </xf>
    <xf numFmtId="0" fontId="26" fillId="0" borderId="19" xfId="21" applyFont="1" applyBorder="1" applyAlignment="1" applyProtection="1">
      <alignment horizontal="center" vertical="center" wrapText="1"/>
    </xf>
    <xf numFmtId="0" fontId="26" fillId="0" borderId="22" xfId="21" applyFont="1" applyBorder="1" applyAlignment="1" applyProtection="1">
      <alignment horizontal="center" vertical="center" wrapText="1"/>
    </xf>
    <xf numFmtId="0" fontId="26" fillId="0" borderId="23" xfId="21" applyFont="1" applyBorder="1" applyAlignment="1" applyProtection="1">
      <alignment horizontal="left" vertical="top" wrapText="1"/>
    </xf>
    <xf numFmtId="0" fontId="33" fillId="0" borderId="24" xfId="21" applyFont="1" applyBorder="1" applyAlignment="1" applyProtection="1">
      <alignment horizontal="right" vertical="top" wrapText="1"/>
    </xf>
    <xf numFmtId="0" fontId="26" fillId="0" borderId="23" xfId="21" applyFont="1" applyBorder="1" applyAlignment="1" applyProtection="1">
      <alignment horizontal="left" vertical="center" wrapText="1"/>
    </xf>
    <xf numFmtId="0" fontId="26" fillId="0" borderId="35" xfId="21" applyFont="1" applyBorder="1" applyAlignment="1" applyProtection="1">
      <alignment vertical="center" wrapText="1"/>
    </xf>
    <xf numFmtId="0" fontId="26" fillId="0" borderId="7" xfId="21" applyFont="1" applyBorder="1" applyAlignment="1" applyProtection="1">
      <alignment vertical="center" wrapText="1"/>
    </xf>
    <xf numFmtId="0" fontId="32" fillId="0" borderId="9" xfId="21" applyFont="1" applyBorder="1" applyAlignment="1" applyProtection="1">
      <alignment horizontal="right" vertical="center" wrapText="1"/>
    </xf>
    <xf numFmtId="0" fontId="33" fillId="0" borderId="29" xfId="21" applyFont="1" applyBorder="1" applyAlignment="1" applyProtection="1">
      <alignment horizontal="right" vertical="top" wrapText="1"/>
    </xf>
    <xf numFmtId="49" fontId="32" fillId="0" borderId="9" xfId="21" applyNumberFormat="1" applyFont="1" applyFill="1" applyBorder="1" applyAlignment="1" applyProtection="1">
      <alignment horizontal="right" vertical="center" wrapText="1"/>
    </xf>
    <xf numFmtId="0" fontId="26" fillId="0" borderId="7" xfId="21" applyFont="1" applyBorder="1" applyAlignment="1" applyProtection="1">
      <alignment horizontal="left" vertical="center" wrapText="1"/>
    </xf>
    <xf numFmtId="0" fontId="26" fillId="0" borderId="7" xfId="21" applyFont="1" applyBorder="1" applyAlignment="1" applyProtection="1">
      <alignment vertical="top" wrapText="1"/>
    </xf>
    <xf numFmtId="49" fontId="32" fillId="0" borderId="9" xfId="21" applyNumberFormat="1" applyFont="1" applyBorder="1" applyAlignment="1" applyProtection="1">
      <alignment horizontal="right" wrapText="1"/>
    </xf>
    <xf numFmtId="0" fontId="26" fillId="0" borderId="0" xfId="21" applyFont="1" applyFill="1" applyAlignment="1" applyProtection="1">
      <alignment horizontal="left" vertical="center" wrapText="1"/>
    </xf>
    <xf numFmtId="0" fontId="26" fillId="0" borderId="0" xfId="21" applyFont="1" applyFill="1" applyAlignment="1" applyProtection="1">
      <alignment vertical="center" wrapText="1"/>
    </xf>
    <xf numFmtId="0" fontId="27" fillId="0" borderId="0" xfId="21" applyFont="1" applyFill="1" applyAlignment="1" applyProtection="1">
      <alignment horizontal="center" vertical="center" wrapText="1"/>
    </xf>
    <xf numFmtId="0" fontId="28" fillId="0" borderId="0" xfId="21" applyFont="1" applyFill="1" applyAlignment="1" applyProtection="1">
      <alignment horizontal="center" vertical="center" wrapText="1"/>
    </xf>
    <xf numFmtId="0" fontId="29" fillId="0" borderId="0" xfId="21" applyFont="1" applyAlignment="1" applyProtection="1">
      <alignment vertical="center" wrapText="1"/>
    </xf>
    <xf numFmtId="0" fontId="26" fillId="0" borderId="0" xfId="21" applyFont="1" applyFill="1" applyAlignment="1" applyProtection="1">
      <alignment horizontal="center" vertical="center" wrapText="1"/>
    </xf>
    <xf numFmtId="0" fontId="27" fillId="0" borderId="0" xfId="21" applyFont="1" applyAlignment="1" applyProtection="1">
      <alignment vertical="center" wrapText="1"/>
    </xf>
    <xf numFmtId="49" fontId="13" fillId="0" borderId="0" xfId="0" applyNumberFormat="1" applyFont="1" applyAlignment="1" applyProtection="1">
      <alignment horizontal="left" vertical="center"/>
    </xf>
    <xf numFmtId="0" fontId="19" fillId="0" borderId="0" xfId="0" applyFont="1" applyAlignment="1" applyProtection="1">
      <alignment horizontal="lef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4" fillId="0" borderId="0" xfId="21" applyAlignment="1" applyProtection="1">
      <alignment vertical="center"/>
    </xf>
    <xf numFmtId="0" fontId="13" fillId="0" borderId="0" xfId="0" applyFont="1" applyAlignment="1" applyProtection="1">
      <alignment horizontal="left" vertical="center"/>
    </xf>
    <xf numFmtId="0" fontId="18" fillId="0" borderId="0" xfId="0" applyFont="1" applyAlignment="1" applyProtection="1">
      <alignment horizontal="left" vertical="center"/>
    </xf>
    <xf numFmtId="0" fontId="0" fillId="0" borderId="0" xfId="0" applyAlignment="1" applyProtection="1">
      <alignment horizontal="left" vertical="center"/>
    </xf>
    <xf numFmtId="0" fontId="21" fillId="0" borderId="0" xfId="21" applyFont="1" applyFill="1" applyAlignment="1" applyProtection="1">
      <alignment horizontal="left" vertical="center"/>
    </xf>
    <xf numFmtId="0" fontId="21" fillId="0" borderId="0" xfId="21" applyFont="1" applyFill="1" applyAlignment="1" applyProtection="1">
      <alignment horizontal="center" vertical="center"/>
    </xf>
    <xf numFmtId="0" fontId="14" fillId="0" borderId="0" xfId="21" applyFill="1" applyAlignment="1" applyProtection="1">
      <alignment horizontal="center" vertical="center"/>
    </xf>
    <xf numFmtId="0" fontId="14" fillId="0" borderId="0" xfId="21" applyFill="1" applyAlignment="1" applyProtection="1">
      <alignment vertical="center"/>
    </xf>
    <xf numFmtId="0" fontId="41" fillId="0" borderId="0" xfId="21" applyFont="1" applyFill="1" applyAlignment="1" applyProtection="1">
      <alignment horizontal="left" vertical="center"/>
    </xf>
    <xf numFmtId="0" fontId="42" fillId="0" borderId="0" xfId="21" applyFont="1" applyFill="1" applyAlignment="1" applyProtection="1">
      <alignment vertical="center"/>
    </xf>
    <xf numFmtId="0" fontId="43" fillId="0" borderId="0" xfId="21" applyFont="1" applyFill="1" applyAlignment="1" applyProtection="1">
      <alignment horizontal="center" vertical="center"/>
    </xf>
    <xf numFmtId="0" fontId="43" fillId="0" borderId="0" xfId="21" applyFont="1" applyFill="1" applyAlignment="1" applyProtection="1">
      <alignment horizontal="left" vertical="center"/>
    </xf>
    <xf numFmtId="0" fontId="41" fillId="0" borderId="2" xfId="21" applyFont="1" applyFill="1" applyBorder="1" applyAlignment="1" applyProtection="1">
      <alignment horizontal="left" vertical="top" wrapText="1"/>
    </xf>
    <xf numFmtId="0" fontId="14" fillId="0" borderId="0" xfId="21" applyFill="1" applyAlignment="1" applyProtection="1">
      <alignment vertical="center" wrapText="1"/>
    </xf>
    <xf numFmtId="0" fontId="18" fillId="0" borderId="2" xfId="21" applyFont="1" applyFill="1" applyBorder="1" applyAlignment="1" applyProtection="1">
      <alignment horizontal="left" vertical="top" wrapText="1"/>
    </xf>
    <xf numFmtId="0" fontId="48" fillId="0" borderId="0" xfId="21" applyFont="1" applyFill="1" applyAlignment="1" applyProtection="1">
      <alignment horizontal="center" vertical="center"/>
    </xf>
    <xf numFmtId="0" fontId="48" fillId="0" borderId="0" xfId="21" applyFont="1" applyFill="1" applyAlignment="1" applyProtection="1">
      <alignment vertical="center"/>
    </xf>
    <xf numFmtId="0" fontId="44" fillId="0" borderId="0" xfId="21" applyFont="1" applyFill="1" applyAlignment="1" applyProtection="1">
      <alignment horizontal="center" vertical="center"/>
    </xf>
    <xf numFmtId="0" fontId="21" fillId="0" borderId="0" xfId="21" applyFont="1" applyFill="1" applyAlignment="1" applyProtection="1">
      <alignment horizontal="left" vertical="top" wrapText="1"/>
    </xf>
    <xf numFmtId="0" fontId="43" fillId="0" borderId="0" xfId="21" applyFont="1" applyFill="1" applyAlignment="1" applyProtection="1">
      <alignment horizontal="left" vertical="top" wrapText="1"/>
    </xf>
    <xf numFmtId="17" fontId="14" fillId="0" borderId="0" xfId="21" applyNumberFormat="1" applyFill="1" applyAlignment="1" applyProtection="1">
      <alignment vertical="center"/>
    </xf>
    <xf numFmtId="0" fontId="43" fillId="0" borderId="2" xfId="21" applyFont="1" applyFill="1" applyBorder="1" applyAlignment="1" applyProtection="1">
      <alignment horizontal="left" vertical="top" wrapText="1"/>
    </xf>
    <xf numFmtId="0" fontId="13" fillId="0" borderId="2" xfId="21" applyFont="1" applyFill="1" applyBorder="1" applyAlignment="1" applyProtection="1">
      <alignment horizontal="left" vertical="top" wrapText="1"/>
    </xf>
    <xf numFmtId="0" fontId="15" fillId="0" borderId="0" xfId="21" applyFont="1" applyFill="1" applyAlignment="1" applyProtection="1">
      <alignment horizontal="center" vertical="center"/>
    </xf>
    <xf numFmtId="0" fontId="14" fillId="0" borderId="0" xfId="21" applyFill="1" applyAlignment="1" applyProtection="1">
      <alignment horizontal="left" vertical="top" wrapText="1"/>
    </xf>
    <xf numFmtId="0" fontId="16" fillId="0" borderId="0" xfId="21" applyFont="1" applyFill="1" applyAlignment="1" applyProtection="1">
      <alignment horizontal="center" vertical="center"/>
    </xf>
    <xf numFmtId="49" fontId="18" fillId="0" borderId="0" xfId="0" applyNumberFormat="1" applyFont="1" applyAlignment="1" applyProtection="1">
      <alignment horizontal="left" vertical="center"/>
    </xf>
    <xf numFmtId="164" fontId="18" fillId="0" borderId="0" xfId="0" applyNumberFormat="1" applyFont="1" applyAlignment="1" applyProtection="1">
      <alignment vertical="center"/>
    </xf>
    <xf numFmtId="0" fontId="0" fillId="0" borderId="0" xfId="0" applyProtection="1"/>
    <xf numFmtId="49" fontId="19" fillId="0" borderId="2" xfId="3" applyNumberFormat="1" applyFont="1" applyBorder="1" applyAlignment="1" applyProtection="1">
      <alignment horizontal="left" vertical="top"/>
    </xf>
    <xf numFmtId="0" fontId="19" fillId="0" borderId="2" xfId="3" applyFont="1" applyBorder="1" applyAlignment="1" applyProtection="1">
      <alignment horizontal="justify" vertical="top"/>
    </xf>
    <xf numFmtId="0" fontId="18" fillId="0" borderId="0" xfId="0" applyFont="1" applyProtection="1"/>
    <xf numFmtId="49" fontId="13" fillId="0" borderId="2" xfId="0" applyNumberFormat="1" applyFont="1" applyBorder="1" applyAlignment="1" applyProtection="1">
      <alignment horizontal="left" vertical="top"/>
    </xf>
    <xf numFmtId="0" fontId="18" fillId="0" borderId="0" xfId="0" applyFont="1" applyAlignment="1" applyProtection="1">
      <alignment wrapText="1"/>
    </xf>
    <xf numFmtId="17" fontId="18" fillId="0" borderId="0" xfId="0" applyNumberFormat="1" applyFont="1" applyProtection="1"/>
    <xf numFmtId="49" fontId="18" fillId="0" borderId="0" xfId="0" applyNumberFormat="1" applyFont="1" applyAlignment="1" applyProtection="1">
      <alignment horizontal="left" vertical="top"/>
    </xf>
    <xf numFmtId="0" fontId="17" fillId="0" borderId="0" xfId="0" applyFont="1" applyAlignment="1" applyProtection="1">
      <alignment horizontal="left"/>
    </xf>
    <xf numFmtId="0" fontId="18" fillId="0" borderId="0" xfId="0" applyFont="1" applyAlignment="1" applyProtection="1">
      <alignment horizontal="justify"/>
    </xf>
    <xf numFmtId="0" fontId="18" fillId="0" borderId="0" xfId="0" applyFont="1" applyAlignment="1" applyProtection="1">
      <alignment horizontal="center" vertical="top"/>
    </xf>
    <xf numFmtId="0" fontId="18" fillId="0" borderId="0" xfId="0" applyFont="1" applyAlignment="1" applyProtection="1">
      <alignment horizontal="center"/>
    </xf>
    <xf numFmtId="4" fontId="18" fillId="0" borderId="0" xfId="0" applyNumberFormat="1" applyFont="1" applyProtection="1"/>
    <xf numFmtId="164" fontId="18" fillId="0" borderId="0" xfId="0" applyNumberFormat="1" applyFont="1" applyProtection="1"/>
    <xf numFmtId="164" fontId="17" fillId="0" borderId="0" xfId="0" applyNumberFormat="1" applyFont="1" applyProtection="1"/>
    <xf numFmtId="0" fontId="19" fillId="0" borderId="2" xfId="3" applyFont="1" applyBorder="1" applyAlignment="1" applyProtection="1">
      <alignment horizontal="left" vertical="top"/>
    </xf>
    <xf numFmtId="0" fontId="44" fillId="0" borderId="0" xfId="17" applyFont="1" applyAlignment="1" applyProtection="1">
      <alignment vertical="center"/>
    </xf>
    <xf numFmtId="0" fontId="3" fillId="0" borderId="0" xfId="17" applyAlignment="1" applyProtection="1">
      <alignment vertical="center"/>
    </xf>
    <xf numFmtId="0" fontId="3" fillId="0" borderId="0" xfId="0" applyFont="1" applyProtection="1"/>
    <xf numFmtId="0" fontId="13" fillId="0" borderId="2" xfId="27" quotePrefix="1" applyFont="1" applyBorder="1" applyAlignment="1" applyProtection="1">
      <alignment horizontal="left" vertical="top" wrapText="1"/>
    </xf>
    <xf numFmtId="0" fontId="45" fillId="0" borderId="0" xfId="17" applyFont="1" applyAlignment="1" applyProtection="1">
      <alignment vertical="center"/>
    </xf>
    <xf numFmtId="4" fontId="46" fillId="0" borderId="0" xfId="28" applyNumberFormat="1" applyFont="1" applyAlignment="1" applyProtection="1">
      <alignment horizontal="right" vertical="top" wrapText="1"/>
    </xf>
    <xf numFmtId="0" fontId="22" fillId="0" borderId="2" xfId="16" applyFont="1" applyFill="1" applyBorder="1" applyAlignment="1" applyProtection="1">
      <alignment horizontal="left" vertical="top" wrapText="1"/>
    </xf>
    <xf numFmtId="0" fontId="2" fillId="0" borderId="0" xfId="28" applyProtection="1"/>
    <xf numFmtId="0" fontId="13" fillId="0" borderId="2" xfId="18" quotePrefix="1" applyNumberFormat="1" applyFont="1" applyFill="1" applyBorder="1" applyAlignment="1" applyProtection="1">
      <alignment horizontal="left" vertical="top" wrapText="1"/>
    </xf>
    <xf numFmtId="0" fontId="13" fillId="0" borderId="2" xfId="27" applyFont="1" applyBorder="1" applyAlignment="1" applyProtection="1">
      <alignment horizontal="left" vertical="top" wrapText="1"/>
    </xf>
    <xf numFmtId="49" fontId="9" fillId="0" borderId="0" xfId="0" applyNumberFormat="1" applyFont="1" applyAlignment="1" applyProtection="1">
      <alignment horizontal="right" vertical="center"/>
    </xf>
    <xf numFmtId="0" fontId="9" fillId="0" borderId="0" xfId="0" applyFont="1" applyAlignment="1" applyProtection="1">
      <alignment vertical="center" wrapText="1"/>
    </xf>
    <xf numFmtId="0" fontId="13" fillId="0" borderId="0" xfId="0" applyFont="1" applyAlignment="1" applyProtection="1">
      <alignment vertical="center"/>
    </xf>
    <xf numFmtId="0" fontId="13" fillId="0" borderId="2" xfId="3" quotePrefix="1" applyFont="1" applyBorder="1" applyAlignment="1" applyProtection="1">
      <alignment horizontal="justify" vertical="top" wrapText="1"/>
    </xf>
    <xf numFmtId="0" fontId="13" fillId="0" borderId="2" xfId="27" applyFont="1" applyBorder="1" applyAlignment="1" applyProtection="1">
      <alignment vertical="top" wrapText="1"/>
    </xf>
    <xf numFmtId="0" fontId="18" fillId="0" borderId="0" xfId="17" applyFont="1" applyAlignment="1" applyProtection="1">
      <alignment vertical="center"/>
    </xf>
    <xf numFmtId="0" fontId="13" fillId="0" borderId="2" xfId="3" quotePrefix="1" applyFont="1" applyBorder="1" applyAlignment="1" applyProtection="1">
      <alignment horizontal="left" vertical="top" wrapText="1"/>
    </xf>
    <xf numFmtId="0" fontId="47" fillId="0" borderId="0" xfId="0" applyFont="1" applyAlignment="1" applyProtection="1">
      <alignment vertical="center"/>
    </xf>
    <xf numFmtId="0" fontId="13" fillId="0" borderId="2" xfId="18" quotePrefix="1" applyNumberFormat="1" applyFont="1" applyFill="1" applyBorder="1" applyAlignment="1" applyProtection="1">
      <alignment vertical="top" wrapText="1"/>
    </xf>
    <xf numFmtId="0" fontId="47" fillId="0" borderId="0" xfId="0" applyFont="1" applyAlignment="1" applyProtection="1">
      <alignment vertical="center" wrapText="1"/>
    </xf>
    <xf numFmtId="0" fontId="45" fillId="0" borderId="0" xfId="0" applyFont="1" applyAlignment="1" applyProtection="1">
      <alignment vertical="center"/>
    </xf>
    <xf numFmtId="0" fontId="18" fillId="0" borderId="0" xfId="0"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vertical="center"/>
    </xf>
    <xf numFmtId="49" fontId="17" fillId="0" borderId="0" xfId="0" applyNumberFormat="1" applyFont="1" applyAlignment="1" applyProtection="1">
      <alignment horizontal="left" vertical="center"/>
    </xf>
    <xf numFmtId="49" fontId="18" fillId="0" borderId="0" xfId="0" applyNumberFormat="1" applyFont="1" applyAlignment="1" applyProtection="1">
      <alignment vertical="center"/>
    </xf>
    <xf numFmtId="0" fontId="0" fillId="0" borderId="0" xfId="0" applyAlignment="1" applyProtection="1">
      <alignment wrapText="1"/>
    </xf>
    <xf numFmtId="0" fontId="18" fillId="0" borderId="0" xfId="0" applyFont="1" applyAlignment="1" applyProtection="1">
      <alignment horizontal="justify" vertical="center"/>
    </xf>
    <xf numFmtId="49" fontId="17" fillId="0" borderId="10" xfId="0" applyNumberFormat="1" applyFont="1" applyBorder="1" applyAlignment="1" applyProtection="1">
      <alignment vertical="center"/>
    </xf>
    <xf numFmtId="0" fontId="17" fillId="0" borderId="10" xfId="0" applyFont="1" applyBorder="1" applyAlignment="1" applyProtection="1">
      <alignment horizontal="left" vertical="center"/>
    </xf>
    <xf numFmtId="164" fontId="18" fillId="0" borderId="10" xfId="0" applyNumberFormat="1" applyFont="1" applyBorder="1" applyAlignment="1" applyProtection="1">
      <alignment vertical="center"/>
    </xf>
    <xf numFmtId="0" fontId="18" fillId="0" borderId="11" xfId="0" applyFont="1" applyBorder="1" applyAlignment="1" applyProtection="1">
      <alignment horizontal="left" vertical="center" wrapText="1"/>
    </xf>
    <xf numFmtId="168" fontId="18" fillId="0" borderId="11" xfId="0" applyNumberFormat="1" applyFont="1" applyBorder="1" applyAlignment="1" applyProtection="1">
      <alignment vertical="center"/>
    </xf>
    <xf numFmtId="0" fontId="18" fillId="0" borderId="3" xfId="0" applyFont="1" applyBorder="1" applyAlignment="1" applyProtection="1">
      <alignment horizontal="left" vertical="center"/>
    </xf>
    <xf numFmtId="168" fontId="17" fillId="0" borderId="3" xfId="0" applyNumberFormat="1" applyFont="1" applyBorder="1" applyAlignment="1" applyProtection="1">
      <alignment vertical="center"/>
    </xf>
    <xf numFmtId="0" fontId="18" fillId="0" borderId="1" xfId="0" applyFont="1" applyBorder="1" applyAlignment="1" applyProtection="1">
      <alignment horizontal="left" vertical="center"/>
    </xf>
    <xf numFmtId="168" fontId="18" fillId="0" borderId="1" xfId="0" applyNumberFormat="1" applyFont="1" applyBorder="1" applyAlignment="1" applyProtection="1">
      <alignment vertical="center"/>
    </xf>
    <xf numFmtId="9" fontId="17" fillId="0" borderId="5" xfId="0" applyNumberFormat="1" applyFont="1" applyBorder="1" applyAlignment="1" applyProtection="1">
      <alignment horizontal="left" vertical="center"/>
    </xf>
    <xf numFmtId="0" fontId="17" fillId="0" borderId="5" xfId="0" applyFont="1" applyBorder="1" applyAlignment="1" applyProtection="1">
      <alignment horizontal="left" vertical="center"/>
    </xf>
    <xf numFmtId="168" fontId="17" fillId="0" borderId="5" xfId="0" applyNumberFormat="1" applyFont="1" applyBorder="1" applyAlignment="1" applyProtection="1">
      <alignment vertical="center"/>
    </xf>
    <xf numFmtId="168" fontId="18" fillId="0" borderId="0" xfId="0" applyNumberFormat="1" applyFont="1" applyAlignment="1" applyProtection="1">
      <alignment vertical="center"/>
    </xf>
    <xf numFmtId="49" fontId="17" fillId="0" borderId="7" xfId="0" applyNumberFormat="1" applyFont="1" applyBorder="1" applyAlignment="1" applyProtection="1">
      <alignment horizontal="left" vertical="center"/>
    </xf>
    <xf numFmtId="49" fontId="1" fillId="0" borderId="9" xfId="0" applyNumberFormat="1" applyFont="1" applyBorder="1" applyAlignment="1" applyProtection="1">
      <alignment horizontal="left" vertical="center"/>
    </xf>
    <xf numFmtId="168" fontId="1" fillId="0" borderId="6" xfId="0" applyNumberFormat="1" applyFont="1" applyBorder="1" applyAlignment="1" applyProtection="1">
      <alignment vertical="center"/>
    </xf>
    <xf numFmtId="0" fontId="20" fillId="0" borderId="0" xfId="0" applyFont="1" applyAlignment="1" applyProtection="1">
      <alignment horizontal="left" vertical="center"/>
    </xf>
    <xf numFmtId="164" fontId="17" fillId="0" borderId="0" xfId="0" applyNumberFormat="1" applyFont="1" applyAlignment="1" applyProtection="1">
      <alignment vertical="center"/>
    </xf>
    <xf numFmtId="49" fontId="18" fillId="0" borderId="0" xfId="0" applyNumberFormat="1" applyFont="1"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justify"/>
    </xf>
    <xf numFmtId="164" fontId="0" fillId="0" borderId="0" xfId="0" applyNumberFormat="1" applyProtection="1"/>
    <xf numFmtId="49" fontId="13" fillId="0" borderId="0" xfId="0" applyNumberFormat="1" applyFont="1" applyFill="1" applyAlignment="1" applyProtection="1">
      <alignment horizontal="left" vertical="center"/>
    </xf>
    <xf numFmtId="0" fontId="19" fillId="0" borderId="0" xfId="0" applyFont="1" applyFill="1" applyAlignment="1" applyProtection="1">
      <alignment horizontal="left" vertical="center"/>
    </xf>
    <xf numFmtId="49" fontId="13" fillId="0" borderId="0" xfId="0" applyNumberFormat="1" applyFont="1" applyFill="1" applyAlignment="1" applyProtection="1">
      <alignment vertical="center"/>
    </xf>
    <xf numFmtId="49" fontId="13" fillId="0" borderId="0" xfId="0" applyNumberFormat="1" applyFont="1" applyFill="1" applyProtection="1"/>
    <xf numFmtId="49" fontId="19" fillId="0" borderId="0" xfId="2" applyNumberFormat="1" applyFont="1" applyFill="1" applyAlignment="1" applyProtection="1">
      <alignment horizontal="left" vertical="center" wrapText="1"/>
    </xf>
    <xf numFmtId="0" fontId="18" fillId="0" borderId="0" xfId="6" applyFont="1" applyProtection="1"/>
    <xf numFmtId="49" fontId="13" fillId="0" borderId="0" xfId="2" applyNumberFormat="1" applyFont="1" applyFill="1" applyAlignment="1" applyProtection="1">
      <alignment horizontal="left" vertical="center" wrapText="1"/>
    </xf>
    <xf numFmtId="49" fontId="19" fillId="0" borderId="0" xfId="2" applyNumberFormat="1" applyFont="1" applyFill="1" applyAlignment="1" applyProtection="1">
      <alignment horizontal="center" vertical="center" wrapText="1"/>
    </xf>
    <xf numFmtId="49" fontId="19" fillId="0" borderId="0" xfId="2" applyNumberFormat="1" applyFont="1" applyFill="1" applyAlignment="1" applyProtection="1">
      <alignment horizontal="right" vertical="center" wrapText="1"/>
    </xf>
    <xf numFmtId="49" fontId="19" fillId="0" borderId="0" xfId="6" applyNumberFormat="1" applyFont="1" applyFill="1" applyAlignment="1" applyProtection="1">
      <alignment vertical="center"/>
    </xf>
    <xf numFmtId="0" fontId="13" fillId="0" borderId="0" xfId="6" applyFont="1" applyFill="1" applyAlignment="1" applyProtection="1">
      <alignment horizontal="center" vertical="center"/>
    </xf>
    <xf numFmtId="166" fontId="13" fillId="0" borderId="0" xfId="6" applyNumberFormat="1" applyFont="1" applyFill="1" applyAlignment="1" applyProtection="1">
      <alignment horizontal="right" vertical="center"/>
    </xf>
    <xf numFmtId="164" fontId="13" fillId="0" borderId="0" xfId="6" applyNumberFormat="1" applyFont="1" applyFill="1" applyAlignment="1" applyProtection="1">
      <alignment horizontal="right" vertical="center"/>
    </xf>
    <xf numFmtId="0" fontId="13" fillId="0" borderId="0" xfId="13" applyFont="1" applyFill="1" applyProtection="1"/>
    <xf numFmtId="49" fontId="13" fillId="0" borderId="0" xfId="6" applyNumberFormat="1" applyFont="1" applyFill="1" applyAlignment="1" applyProtection="1">
      <alignment vertical="center"/>
    </xf>
    <xf numFmtId="0" fontId="13" fillId="0" borderId="0" xfId="6" applyFont="1" applyFill="1" applyAlignment="1" applyProtection="1">
      <alignment horizontal="left" vertical="top" wrapText="1"/>
    </xf>
    <xf numFmtId="168" fontId="13" fillId="0" borderId="0" xfId="6" applyNumberFormat="1" applyFont="1" applyFill="1" applyAlignment="1" applyProtection="1">
      <alignment horizontal="right" vertical="center"/>
    </xf>
    <xf numFmtId="49" fontId="13" fillId="0" borderId="0" xfId="2" applyNumberFormat="1" applyFont="1" applyFill="1" applyAlignment="1" applyProtection="1">
      <alignment horizontal="left" vertical="center"/>
    </xf>
    <xf numFmtId="0" fontId="13" fillId="0" borderId="0" xfId="2" applyFont="1" applyFill="1" applyAlignment="1" applyProtection="1">
      <alignment horizontal="left" vertical="center" wrapText="1"/>
    </xf>
    <xf numFmtId="0" fontId="13" fillId="0" borderId="0" xfId="2" applyFont="1" applyFill="1" applyAlignment="1" applyProtection="1">
      <alignment horizontal="center" vertical="center"/>
    </xf>
    <xf numFmtId="166" fontId="13" fillId="0" borderId="0" xfId="2" applyNumberFormat="1" applyFont="1" applyFill="1" applyAlignment="1" applyProtection="1">
      <alignment horizontal="right" vertical="center"/>
    </xf>
    <xf numFmtId="164" fontId="13" fillId="0" borderId="0" xfId="2" applyNumberFormat="1" applyFont="1" applyFill="1" applyAlignment="1" applyProtection="1">
      <alignment horizontal="right" vertical="center"/>
    </xf>
    <xf numFmtId="164" fontId="19" fillId="0" borderId="0" xfId="2" applyNumberFormat="1" applyFont="1" applyFill="1" applyAlignment="1" applyProtection="1">
      <alignment horizontal="right" vertical="center" wrapText="1"/>
    </xf>
    <xf numFmtId="49" fontId="47" fillId="0" borderId="0" xfId="0" applyNumberFormat="1" applyFont="1" applyFill="1" applyAlignment="1" applyProtection="1">
      <alignment horizontal="left" vertical="center"/>
    </xf>
    <xf numFmtId="0" fontId="19" fillId="0" borderId="0" xfId="6" applyFont="1" applyFill="1" applyAlignment="1" applyProtection="1">
      <alignment horizontal="justify" vertical="center" wrapText="1"/>
    </xf>
    <xf numFmtId="164" fontId="19" fillId="0" borderId="0" xfId="6" applyNumberFormat="1" applyFont="1" applyFill="1" applyAlignment="1" applyProtection="1">
      <alignment horizontal="right" vertical="center"/>
    </xf>
    <xf numFmtId="49" fontId="13" fillId="0" borderId="0" xfId="6" applyNumberFormat="1" applyFont="1" applyFill="1" applyAlignment="1" applyProtection="1">
      <alignment vertical="top"/>
    </xf>
    <xf numFmtId="0" fontId="13" fillId="0" borderId="0" xfId="6" applyFont="1" applyFill="1" applyAlignment="1" applyProtection="1">
      <alignment horizontal="justify" wrapText="1"/>
    </xf>
    <xf numFmtId="0" fontId="13" fillId="0" borderId="0" xfId="6" applyFont="1" applyFill="1" applyAlignment="1" applyProtection="1">
      <alignment horizontal="center"/>
    </xf>
    <xf numFmtId="166" fontId="13" fillId="0" borderId="0" xfId="6" applyNumberFormat="1" applyFont="1" applyFill="1" applyAlignment="1" applyProtection="1">
      <alignment horizontal="right"/>
    </xf>
    <xf numFmtId="164" fontId="13" fillId="0" borderId="0" xfId="6" applyNumberFormat="1" applyFont="1" applyFill="1" applyAlignment="1" applyProtection="1">
      <alignment horizontal="right"/>
    </xf>
    <xf numFmtId="49" fontId="19" fillId="0" borderId="2" xfId="6" applyNumberFormat="1" applyFont="1" applyFill="1" applyBorder="1" applyAlignment="1" applyProtection="1">
      <alignment horizontal="left" vertical="top"/>
    </xf>
    <xf numFmtId="0" fontId="19" fillId="0" borderId="2" xfId="6" applyFont="1" applyFill="1" applyBorder="1" applyAlignment="1" applyProtection="1">
      <alignment horizontal="left" vertical="top" wrapText="1"/>
    </xf>
    <xf numFmtId="0" fontId="19" fillId="0" borderId="2" xfId="6" applyFont="1" applyFill="1" applyBorder="1" applyAlignment="1" applyProtection="1">
      <alignment horizontal="center" vertical="top"/>
    </xf>
    <xf numFmtId="166" fontId="19" fillId="0" borderId="2" xfId="6" applyNumberFormat="1" applyFont="1" applyFill="1" applyBorder="1" applyAlignment="1" applyProtection="1">
      <alignment horizontal="center" vertical="top"/>
    </xf>
    <xf numFmtId="164" fontId="19" fillId="0" borderId="2" xfId="6" applyNumberFormat="1" applyFont="1" applyFill="1" applyBorder="1" applyAlignment="1" applyProtection="1">
      <alignment horizontal="center" vertical="top"/>
    </xf>
    <xf numFmtId="0" fontId="13" fillId="0" borderId="4" xfId="0" applyFont="1" applyFill="1" applyBorder="1" applyAlignment="1" applyProtection="1">
      <alignment vertical="top"/>
    </xf>
    <xf numFmtId="0" fontId="13" fillId="0" borderId="4" xfId="0" applyFont="1" applyFill="1" applyBorder="1" applyAlignment="1" applyProtection="1">
      <alignment horizontal="left" wrapText="1"/>
    </xf>
    <xf numFmtId="0" fontId="13" fillId="0" borderId="4" xfId="0" applyFont="1" applyFill="1" applyBorder="1" applyAlignment="1" applyProtection="1">
      <alignment horizontal="center"/>
    </xf>
    <xf numFmtId="166" fontId="13" fillId="0" borderId="4" xfId="0" applyNumberFormat="1" applyFont="1" applyFill="1" applyBorder="1" applyProtection="1"/>
    <xf numFmtId="164" fontId="13" fillId="0" borderId="4" xfId="0" applyNumberFormat="1" applyFont="1" applyFill="1" applyBorder="1" applyProtection="1"/>
    <xf numFmtId="0" fontId="19" fillId="0" borderId="4" xfId="6" applyFont="1" applyFill="1" applyBorder="1" applyAlignment="1" applyProtection="1">
      <alignment vertical="top"/>
    </xf>
    <xf numFmtId="0" fontId="19" fillId="0" borderId="4" xfId="5" applyFont="1" applyFill="1" applyBorder="1" applyAlignment="1" applyProtection="1">
      <alignment horizontal="left" vertical="top" wrapText="1"/>
    </xf>
    <xf numFmtId="0" fontId="13" fillId="0" borderId="4" xfId="10" applyFont="1" applyFill="1" applyBorder="1" applyAlignment="1" applyProtection="1">
      <alignment horizontal="center"/>
    </xf>
    <xf numFmtId="166" fontId="13" fillId="0" borderId="4" xfId="10" applyNumberFormat="1" applyFont="1" applyFill="1" applyBorder="1" applyAlignment="1" applyProtection="1">
      <alignment horizontal="right"/>
    </xf>
    <xf numFmtId="164" fontId="13" fillId="0" borderId="4" xfId="10" applyNumberFormat="1" applyFont="1" applyFill="1" applyBorder="1" applyAlignment="1" applyProtection="1">
      <alignment horizontal="right"/>
    </xf>
    <xf numFmtId="164" fontId="13" fillId="0" borderId="4" xfId="6" applyNumberFormat="1" applyFont="1" applyFill="1" applyBorder="1" applyAlignment="1" applyProtection="1">
      <alignment horizontal="right"/>
    </xf>
    <xf numFmtId="0" fontId="19" fillId="0" borderId="4" xfId="10" applyFont="1" applyFill="1" applyBorder="1" applyAlignment="1" applyProtection="1">
      <alignment horizontal="left" vertical="top" wrapText="1"/>
    </xf>
    <xf numFmtId="17" fontId="18" fillId="0" borderId="0" xfId="6" applyNumberFormat="1" applyFont="1" applyProtection="1"/>
    <xf numFmtId="167" fontId="13" fillId="0" borderId="4" xfId="10" applyNumberFormat="1" applyFont="1" applyFill="1" applyBorder="1" applyAlignment="1" applyProtection="1">
      <alignment horizontal="right"/>
    </xf>
    <xf numFmtId="0" fontId="13" fillId="0" borderId="4" xfId="6" applyFont="1" applyFill="1" applyBorder="1" applyAlignment="1" applyProtection="1">
      <alignment vertical="top"/>
    </xf>
    <xf numFmtId="0" fontId="13" fillId="0" borderId="4" xfId="10" applyFont="1" applyFill="1" applyBorder="1" applyAlignment="1" applyProtection="1">
      <alignment horizontal="left" vertical="top" wrapText="1"/>
    </xf>
    <xf numFmtId="164" fontId="13" fillId="0" borderId="4" xfId="3" applyNumberFormat="1" applyFont="1" applyFill="1" applyBorder="1" applyProtection="1"/>
    <xf numFmtId="168" fontId="13" fillId="0" borderId="4" xfId="0" applyNumberFormat="1" applyFont="1" applyFill="1" applyBorder="1" applyProtection="1"/>
    <xf numFmtId="0" fontId="13" fillId="0" borderId="4" xfId="6" applyFont="1" applyFill="1" applyBorder="1" applyAlignment="1" applyProtection="1">
      <alignment horizontal="left" vertical="top" wrapText="1"/>
    </xf>
    <xf numFmtId="0" fontId="13" fillId="0" borderId="4" xfId="6" applyFont="1" applyFill="1" applyBorder="1" applyAlignment="1" applyProtection="1">
      <alignment horizontal="center"/>
    </xf>
    <xf numFmtId="167" fontId="13" fillId="0" borderId="4" xfId="6" applyNumberFormat="1" applyFont="1" applyFill="1" applyBorder="1" applyAlignment="1" applyProtection="1">
      <alignment horizontal="right"/>
    </xf>
    <xf numFmtId="0" fontId="13" fillId="0" borderId="4" xfId="3" applyFont="1" applyFill="1" applyBorder="1" applyAlignment="1" applyProtection="1">
      <alignment horizontal="center"/>
    </xf>
    <xf numFmtId="167" fontId="13" fillId="0" borderId="4" xfId="3" applyNumberFormat="1" applyFont="1" applyFill="1" applyBorder="1" applyProtection="1"/>
    <xf numFmtId="0" fontId="13" fillId="0" borderId="4" xfId="12" applyFont="1" applyFill="1" applyBorder="1" applyAlignment="1" applyProtection="1">
      <alignment horizontal="left" vertical="top" wrapText="1"/>
    </xf>
    <xf numFmtId="0" fontId="18" fillId="0" borderId="0" xfId="6" applyFont="1" applyFill="1" applyProtection="1"/>
    <xf numFmtId="0" fontId="13" fillId="0" borderId="4" xfId="29" applyFont="1" applyFill="1" applyBorder="1" applyAlignment="1" applyProtection="1">
      <alignment horizontal="left" vertical="top" wrapText="1"/>
    </xf>
    <xf numFmtId="0" fontId="13" fillId="0" borderId="4" xfId="30" applyFont="1" applyFill="1" applyBorder="1" applyAlignment="1" applyProtection="1">
      <alignment horizontal="center"/>
    </xf>
    <xf numFmtId="167" fontId="13" fillId="0" borderId="4" xfId="30" applyNumberFormat="1" applyFont="1" applyFill="1" applyBorder="1" applyAlignment="1" applyProtection="1">
      <alignment horizontal="right"/>
    </xf>
    <xf numFmtId="0" fontId="13" fillId="0" borderId="4" xfId="0" applyFont="1" applyFill="1" applyBorder="1" applyAlignment="1" applyProtection="1">
      <alignment horizontal="left" vertical="top" wrapText="1"/>
    </xf>
    <xf numFmtId="167" fontId="13" fillId="0" borderId="4" xfId="0" applyNumberFormat="1" applyFont="1" applyFill="1" applyBorder="1" applyProtection="1"/>
    <xf numFmtId="167" fontId="13" fillId="0" borderId="4" xfId="6" applyNumberFormat="1" applyFont="1" applyFill="1" applyBorder="1" applyProtection="1"/>
    <xf numFmtId="0" fontId="13" fillId="0" borderId="0" xfId="5" applyFont="1" applyAlignment="1" applyProtection="1">
      <alignment vertical="top"/>
    </xf>
    <xf numFmtId="0" fontId="19" fillId="0" borderId="4" xfId="12" applyFont="1" applyFill="1" applyBorder="1" applyAlignment="1" applyProtection="1">
      <alignment horizontal="left" vertical="top" wrapText="1"/>
    </xf>
    <xf numFmtId="0" fontId="13" fillId="0" borderId="4" xfId="4" applyFont="1" applyFill="1" applyBorder="1" applyAlignment="1" applyProtection="1">
      <alignment horizontal="left" vertical="top"/>
    </xf>
    <xf numFmtId="49" fontId="13" fillId="0" borderId="0" xfId="5" applyNumberFormat="1" applyFont="1" applyAlignment="1" applyProtection="1">
      <alignment vertical="top"/>
    </xf>
    <xf numFmtId="0" fontId="19" fillId="0" borderId="2" xfId="6" applyFont="1" applyFill="1" applyBorder="1" applyAlignment="1" applyProtection="1">
      <alignment horizontal="left" vertical="top"/>
    </xf>
    <xf numFmtId="168" fontId="19" fillId="0" borderId="2" xfId="6" applyNumberFormat="1" applyFont="1" applyFill="1" applyBorder="1" applyAlignment="1" applyProtection="1">
      <alignment horizontal="right" vertical="top"/>
    </xf>
    <xf numFmtId="0" fontId="13" fillId="0" borderId="0" xfId="6" applyFont="1" applyFill="1" applyAlignment="1" applyProtection="1">
      <alignment vertical="top"/>
    </xf>
    <xf numFmtId="0" fontId="13" fillId="0" borderId="0" xfId="6" applyFont="1" applyFill="1" applyAlignment="1" applyProtection="1">
      <alignment horizontal="left" wrapText="1"/>
    </xf>
    <xf numFmtId="166" fontId="13" fillId="0" borderId="0" xfId="14" applyNumberFormat="1" applyFont="1" applyFill="1" applyAlignment="1" applyProtection="1">
      <alignment horizontal="right"/>
    </xf>
    <xf numFmtId="164" fontId="13" fillId="0" borderId="4" xfId="6" applyNumberFormat="1" applyFont="1" applyFill="1" applyBorder="1" applyAlignment="1" applyProtection="1">
      <alignment horizontal="right"/>
      <protection locked="0"/>
    </xf>
    <xf numFmtId="164" fontId="13" fillId="0" borderId="4" xfId="0" applyNumberFormat="1" applyFont="1" applyFill="1" applyBorder="1" applyAlignment="1" applyProtection="1">
      <alignment horizontal="right"/>
      <protection locked="0"/>
    </xf>
    <xf numFmtId="164" fontId="13" fillId="0" borderId="4" xfId="0" applyNumberFormat="1" applyFont="1" applyFill="1" applyBorder="1" applyAlignment="1" applyProtection="1">
      <alignment horizontal="right"/>
    </xf>
    <xf numFmtId="164" fontId="13" fillId="0" borderId="4" xfId="3" applyNumberFormat="1" applyFont="1" applyFill="1" applyBorder="1" applyAlignment="1" applyProtection="1">
      <alignment horizontal="right"/>
      <protection locked="0"/>
    </xf>
    <xf numFmtId="164" fontId="13" fillId="0" borderId="4" xfId="3" applyNumberFormat="1" applyFont="1" applyFill="1" applyBorder="1" applyAlignment="1" applyProtection="1">
      <alignment horizontal="right"/>
    </xf>
    <xf numFmtId="49" fontId="19" fillId="0" borderId="2" xfId="3" applyNumberFormat="1" applyFont="1" applyBorder="1" applyAlignment="1">
      <alignment horizontal="left" vertical="top"/>
    </xf>
    <xf numFmtId="0" fontId="19" fillId="0" borderId="2" xfId="3" applyFont="1" applyBorder="1" applyAlignment="1">
      <alignment horizontal="justify" vertical="top"/>
    </xf>
    <xf numFmtId="49" fontId="13" fillId="0" borderId="2" xfId="0" applyNumberFormat="1" applyFont="1" applyBorder="1" applyAlignment="1">
      <alignment horizontal="left" vertical="top"/>
    </xf>
    <xf numFmtId="0" fontId="13" fillId="0" borderId="2" xfId="11" applyFont="1" applyBorder="1" applyAlignment="1">
      <alignment horizontal="justify" vertical="top" wrapText="1"/>
    </xf>
    <xf numFmtId="49" fontId="13" fillId="0" borderId="2" xfId="0" applyNumberFormat="1" applyFont="1" applyBorder="1" applyAlignment="1">
      <alignment horizontal="left" vertical="top" wrapText="1"/>
    </xf>
    <xf numFmtId="0" fontId="13" fillId="0" borderId="2" xfId="3" applyFont="1" applyBorder="1" applyAlignment="1">
      <alignment horizontal="justify" vertical="top" wrapText="1"/>
    </xf>
    <xf numFmtId="0" fontId="13" fillId="0" borderId="2" xfId="3" applyFont="1" applyBorder="1" applyAlignment="1">
      <alignment horizontal="left" vertical="top" wrapText="1" readingOrder="1"/>
    </xf>
    <xf numFmtId="0" fontId="13" fillId="0" borderId="2" xfId="4" applyFont="1" applyBorder="1" applyAlignment="1">
      <alignment horizontal="left" vertical="top" wrapText="1" readingOrder="1"/>
    </xf>
    <xf numFmtId="0" fontId="13" fillId="0" borderId="2" xfId="4" quotePrefix="1" applyFont="1" applyBorder="1" applyAlignment="1">
      <alignment horizontal="left" vertical="top" wrapText="1" readingOrder="1"/>
    </xf>
    <xf numFmtId="0" fontId="13" fillId="0" borderId="2" xfId="3" applyFont="1" applyBorder="1" applyAlignment="1">
      <alignment horizontal="justify" vertical="top"/>
    </xf>
    <xf numFmtId="0" fontId="13" fillId="0" borderId="2" xfId="5" applyFont="1" applyBorder="1" applyAlignment="1">
      <alignment horizontal="left" vertical="top" wrapText="1" readingOrder="1"/>
    </xf>
    <xf numFmtId="0" fontId="26" fillId="0" borderId="13" xfId="21" applyFont="1" applyBorder="1" applyAlignment="1" applyProtection="1">
      <alignment horizontal="left" vertical="top" wrapText="1"/>
    </xf>
    <xf numFmtId="0" fontId="26" fillId="0" borderId="10" xfId="21" applyFont="1" applyBorder="1" applyAlignment="1" applyProtection="1">
      <alignment horizontal="left" vertical="top" wrapText="1"/>
    </xf>
    <xf numFmtId="0" fontId="37" fillId="0" borderId="10" xfId="21" applyFont="1" applyBorder="1" applyAlignment="1" applyProtection="1">
      <alignment horizontal="left" vertical="top" wrapText="1" indent="1"/>
    </xf>
    <xf numFmtId="0" fontId="37" fillId="0" borderId="12" xfId="21" applyFont="1" applyBorder="1" applyAlignment="1" applyProtection="1">
      <alignment horizontal="left" vertical="top" wrapText="1" indent="1"/>
    </xf>
    <xf numFmtId="0" fontId="32" fillId="0" borderId="13" xfId="21" applyFont="1" applyBorder="1" applyAlignment="1" applyProtection="1">
      <alignment horizontal="center" vertical="top" wrapText="1"/>
    </xf>
    <xf numFmtId="0" fontId="32" fillId="0" borderId="10" xfId="21" applyFont="1" applyBorder="1" applyAlignment="1" applyProtection="1">
      <alignment horizontal="center" vertical="top" wrapText="1"/>
    </xf>
    <xf numFmtId="0" fontId="32" fillId="0" borderId="12" xfId="21" applyFont="1" applyBorder="1" applyAlignment="1" applyProtection="1">
      <alignment horizontal="center" vertical="top" wrapText="1"/>
    </xf>
    <xf numFmtId="0" fontId="33" fillId="0" borderId="36" xfId="21" applyFont="1" applyBorder="1" applyAlignment="1" applyProtection="1">
      <alignment horizontal="left" vertical="center" wrapText="1"/>
    </xf>
    <xf numFmtId="0" fontId="33" fillId="0" borderId="1" xfId="21" applyFont="1" applyBorder="1" applyAlignment="1" applyProtection="1">
      <alignment horizontal="left" vertical="center" wrapText="1"/>
    </xf>
    <xf numFmtId="0" fontId="33" fillId="0" borderId="37" xfId="21" applyFont="1" applyBorder="1" applyAlignment="1" applyProtection="1">
      <alignment horizontal="left" vertical="center" wrapText="1"/>
    </xf>
    <xf numFmtId="0" fontId="33" fillId="0" borderId="36" xfId="21" applyFont="1" applyBorder="1" applyAlignment="1" applyProtection="1">
      <alignment vertical="center" wrapText="1"/>
    </xf>
    <xf numFmtId="0" fontId="33" fillId="0" borderId="38" xfId="21" applyFont="1" applyBorder="1" applyAlignment="1" applyProtection="1">
      <alignment vertical="center" wrapText="1"/>
    </xf>
    <xf numFmtId="0" fontId="33" fillId="0" borderId="17" xfId="21" applyFont="1" applyBorder="1" applyAlignment="1" applyProtection="1">
      <alignment horizontal="left" vertical="center" wrapText="1"/>
    </xf>
    <xf numFmtId="0" fontId="33" fillId="0" borderId="5" xfId="21" applyFont="1" applyBorder="1" applyAlignment="1" applyProtection="1">
      <alignment horizontal="left" vertical="center" wrapText="1"/>
    </xf>
    <xf numFmtId="0" fontId="33" fillId="0" borderId="18" xfId="21" applyFont="1" applyBorder="1" applyAlignment="1" applyProtection="1">
      <alignment horizontal="left" vertical="center" wrapText="1"/>
    </xf>
    <xf numFmtId="0" fontId="33" fillId="0" borderId="17" xfId="21" applyFont="1" applyBorder="1" applyAlignment="1" applyProtection="1">
      <alignment vertical="center" wrapText="1"/>
    </xf>
    <xf numFmtId="0" fontId="33" fillId="0" borderId="39" xfId="21" applyFont="1" applyBorder="1" applyAlignment="1" applyProtection="1">
      <alignment vertical="center" wrapText="1"/>
    </xf>
    <xf numFmtId="0" fontId="26" fillId="0" borderId="26" xfId="21" applyFont="1" applyBorder="1" applyAlignment="1" applyProtection="1">
      <alignment horizontal="left" vertical="center" wrapText="1"/>
    </xf>
    <xf numFmtId="0" fontId="26" fillId="0" borderId="27" xfId="21" applyFont="1" applyBorder="1" applyAlignment="1" applyProtection="1">
      <alignment horizontal="left" vertical="center" wrapText="1"/>
    </xf>
    <xf numFmtId="0" fontId="26" fillId="0" borderId="28" xfId="21" applyFont="1" applyBorder="1" applyAlignment="1" applyProtection="1">
      <alignment horizontal="left" vertical="center" wrapText="1"/>
    </xf>
    <xf numFmtId="0" fontId="26" fillId="0" borderId="26" xfId="21" applyFont="1" applyBorder="1" applyAlignment="1" applyProtection="1">
      <alignment vertical="center" wrapText="1"/>
    </xf>
    <xf numFmtId="0" fontId="26" fillId="0" borderId="40" xfId="21" applyFont="1" applyBorder="1" applyAlignment="1" applyProtection="1">
      <alignment vertical="center" wrapText="1"/>
    </xf>
    <xf numFmtId="0" fontId="26" fillId="0" borderId="15" xfId="21" applyFont="1" applyBorder="1" applyAlignment="1" applyProtection="1">
      <alignment horizontal="left" vertical="center" wrapText="1"/>
    </xf>
    <xf numFmtId="0" fontId="26" fillId="0" borderId="16" xfId="21" applyFont="1" applyBorder="1" applyAlignment="1" applyProtection="1">
      <alignment horizontal="left" vertical="center" wrapText="1"/>
    </xf>
    <xf numFmtId="0" fontId="0" fillId="0" borderId="16" xfId="0" applyBorder="1" applyAlignment="1" applyProtection="1">
      <alignment vertical="center" wrapText="1"/>
    </xf>
    <xf numFmtId="0" fontId="0" fillId="0" borderId="14" xfId="0" applyBorder="1" applyAlignment="1" applyProtection="1">
      <alignment vertical="center" wrapText="1"/>
    </xf>
    <xf numFmtId="0" fontId="26" fillId="0" borderId="15" xfId="21" applyFont="1" applyBorder="1" applyAlignment="1" applyProtection="1">
      <alignment vertical="center" wrapText="1"/>
    </xf>
    <xf numFmtId="0" fontId="26" fillId="0" borderId="16" xfId="21" applyFont="1" applyBorder="1" applyAlignment="1" applyProtection="1">
      <alignment vertical="center" wrapText="1"/>
    </xf>
    <xf numFmtId="0" fontId="26" fillId="0" borderId="14" xfId="21" applyFont="1" applyBorder="1" applyAlignment="1" applyProtection="1">
      <alignment vertical="center" wrapText="1"/>
    </xf>
    <xf numFmtId="0" fontId="35" fillId="0" borderId="10" xfId="21" applyFont="1" applyBorder="1" applyAlignment="1" applyProtection="1">
      <alignment horizontal="left" vertical="top" wrapText="1" indent="1"/>
    </xf>
    <xf numFmtId="0" fontId="35" fillId="0" borderId="12" xfId="21" applyFont="1" applyBorder="1" applyAlignment="1" applyProtection="1">
      <alignment horizontal="left" vertical="top" wrapText="1" indent="1"/>
    </xf>
    <xf numFmtId="0" fontId="36" fillId="0" borderId="10" xfId="21" applyFont="1" applyBorder="1" applyAlignment="1" applyProtection="1">
      <alignment horizontal="left" vertical="top" wrapText="1" indent="1"/>
    </xf>
    <xf numFmtId="0" fontId="36" fillId="0" borderId="12" xfId="21" applyFont="1" applyBorder="1" applyAlignment="1" applyProtection="1">
      <alignment horizontal="left" vertical="top" wrapText="1" indent="1"/>
    </xf>
    <xf numFmtId="0" fontId="33" fillId="0" borderId="26" xfId="21" applyFont="1" applyBorder="1" applyAlignment="1" applyProtection="1">
      <alignment horizontal="left" vertical="center" wrapText="1"/>
    </xf>
    <xf numFmtId="0" fontId="33" fillId="0" borderId="27" xfId="21" applyFont="1" applyBorder="1" applyAlignment="1" applyProtection="1">
      <alignment horizontal="left" vertical="center" wrapText="1"/>
    </xf>
    <xf numFmtId="0" fontId="33" fillId="0" borderId="28" xfId="21" applyFont="1" applyBorder="1" applyAlignment="1" applyProtection="1">
      <alignment horizontal="left" vertical="center" wrapText="1"/>
    </xf>
    <xf numFmtId="0" fontId="30" fillId="0" borderId="41" xfId="21" quotePrefix="1" applyFont="1" applyBorder="1" applyAlignment="1" applyProtection="1">
      <alignment vertical="center" wrapText="1"/>
    </xf>
    <xf numFmtId="0" fontId="30" fillId="0" borderId="9" xfId="21" quotePrefix="1" applyFont="1" applyBorder="1" applyAlignment="1" applyProtection="1">
      <alignment vertical="center" wrapText="1"/>
    </xf>
    <xf numFmtId="49" fontId="32" fillId="0" borderId="8" xfId="21" quotePrefix="1" applyNumberFormat="1" applyFont="1" applyBorder="1" applyAlignment="1" applyProtection="1">
      <alignment horizontal="right" wrapText="1"/>
    </xf>
    <xf numFmtId="49" fontId="32" fillId="0" borderId="9" xfId="21" quotePrefix="1" applyNumberFormat="1" applyFont="1" applyBorder="1" applyAlignment="1" applyProtection="1">
      <alignment horizontal="right" wrapText="1"/>
    </xf>
    <xf numFmtId="0" fontId="31" fillId="0" borderId="41" xfId="21" applyFont="1" applyBorder="1" applyAlignment="1" applyProtection="1">
      <alignment horizontal="left" vertical="center"/>
    </xf>
    <xf numFmtId="0" fontId="31" fillId="0" borderId="8" xfId="21" applyFont="1" applyBorder="1" applyAlignment="1" applyProtection="1">
      <alignment horizontal="left" vertical="center"/>
    </xf>
    <xf numFmtId="0" fontId="31" fillId="0" borderId="9" xfId="21" applyFont="1" applyBorder="1" applyAlignment="1" applyProtection="1">
      <alignment horizontal="left" vertical="center"/>
    </xf>
    <xf numFmtId="0" fontId="26" fillId="0" borderId="20" xfId="21" applyFont="1" applyBorder="1" applyAlignment="1" applyProtection="1">
      <alignment horizontal="left" vertical="center" wrapText="1"/>
    </xf>
    <xf numFmtId="0" fontId="26" fillId="0" borderId="11" xfId="21" applyFont="1" applyBorder="1" applyAlignment="1" applyProtection="1">
      <alignment horizontal="left" vertical="center" wrapText="1"/>
    </xf>
    <xf numFmtId="0" fontId="26" fillId="0" borderId="21" xfId="21" applyFont="1" applyBorder="1" applyAlignment="1" applyProtection="1">
      <alignment horizontal="left" vertical="center" wrapText="1"/>
    </xf>
    <xf numFmtId="0" fontId="26" fillId="0" borderId="15" xfId="21" applyFont="1" applyBorder="1" applyAlignment="1" applyProtection="1">
      <alignment vertical="top" wrapText="1"/>
    </xf>
    <xf numFmtId="0" fontId="26" fillId="0" borderId="16" xfId="21" applyFont="1" applyBorder="1" applyAlignment="1" applyProtection="1">
      <alignment vertical="top" wrapText="1"/>
    </xf>
    <xf numFmtId="0" fontId="26" fillId="0" borderId="14" xfId="21" applyFont="1" applyBorder="1" applyAlignment="1" applyProtection="1">
      <alignment vertical="top" wrapText="1"/>
    </xf>
    <xf numFmtId="0" fontId="33" fillId="0" borderId="17" xfId="21" applyFont="1" applyBorder="1" applyAlignment="1" applyProtection="1">
      <alignment horizontal="left" vertical="top" wrapText="1"/>
    </xf>
    <xf numFmtId="0" fontId="33" fillId="0" borderId="5" xfId="21" applyFont="1" applyBorder="1" applyAlignment="1" applyProtection="1">
      <alignment horizontal="left" vertical="top" wrapText="1"/>
    </xf>
    <xf numFmtId="0" fontId="33" fillId="0" borderId="18" xfId="21" applyFont="1" applyBorder="1" applyAlignment="1" applyProtection="1">
      <alignment horizontal="left" vertical="top" wrapText="1"/>
    </xf>
    <xf numFmtId="0" fontId="32" fillId="0" borderId="30" xfId="21" applyFont="1" applyBorder="1" applyAlignment="1" applyProtection="1">
      <alignment horizontal="center" vertical="top" wrapText="1"/>
    </xf>
    <xf numFmtId="0" fontId="32" fillId="0" borderId="0" xfId="21" applyFont="1" applyBorder="1" applyAlignment="1" applyProtection="1">
      <alignment horizontal="center" vertical="top" wrapText="1"/>
    </xf>
    <xf numFmtId="0" fontId="32" fillId="0" borderId="34" xfId="21" applyFont="1" applyBorder="1" applyAlignment="1" applyProtection="1">
      <alignment horizontal="center" vertical="top" wrapText="1"/>
    </xf>
    <xf numFmtId="0" fontId="34" fillId="0" borderId="41" xfId="21" applyFont="1" applyBorder="1" applyAlignment="1" applyProtection="1">
      <alignment vertical="center"/>
    </xf>
    <xf numFmtId="0" fontId="34" fillId="0" borderId="9" xfId="21" applyFont="1" applyBorder="1" applyAlignment="1" applyProtection="1">
      <alignment vertical="center"/>
    </xf>
    <xf numFmtId="49" fontId="11" fillId="0" borderId="0" xfId="0" applyNumberFormat="1" applyFont="1" applyAlignment="1" applyProtection="1">
      <alignment horizontal="center" vertical="center" wrapText="1"/>
    </xf>
    <xf numFmtId="49" fontId="11" fillId="0" borderId="0" xfId="0" applyNumberFormat="1" applyFont="1" applyAlignment="1" applyProtection="1">
      <alignment horizontal="center" vertical="center"/>
    </xf>
  </cellXfs>
  <cellStyles count="31">
    <cellStyle name="Hiperpovezava" xfId="16" builtinId="8"/>
    <cellStyle name="Navadno" xfId="0" builtinId="0"/>
    <cellStyle name="Navadno 10 2 5" xfId="28" xr:uid="{4046642E-ADB2-44B2-B436-CEEC15F59324}"/>
    <cellStyle name="Navadno 15 2" xfId="27" xr:uid="{4188F027-CDB7-41FF-9A00-5A0467B878DA}"/>
    <cellStyle name="Navadno 2" xfId="1" xr:uid="{00000000-0005-0000-0000-000001000000}"/>
    <cellStyle name="Navadno 2 2" xfId="5" xr:uid="{DF6DA41A-67E9-4BEA-8644-C8F28694ED42}"/>
    <cellStyle name="Navadno 2 2 3" xfId="17" xr:uid="{E67D45A1-3A4D-4935-8154-D62480627DAC}"/>
    <cellStyle name="Navadno 2 3" xfId="9" xr:uid="{63FC94C5-9CC6-49D8-B530-D27C28D9C9BE}"/>
    <cellStyle name="Navadno 2 4" xfId="24" xr:uid="{8476C392-9DC8-4265-BE30-73EE4601EB79}"/>
    <cellStyle name="Navadno 25" xfId="13" xr:uid="{3D957BEC-0F6C-4A75-AAC1-2B169AD55690}"/>
    <cellStyle name="Navadno 3" xfId="8" xr:uid="{F443300B-4D24-4492-864A-3C0CC4ED9C28}"/>
    <cellStyle name="Navadno 3 2" xfId="23" xr:uid="{33642AF0-4CD0-4572-8160-A8C079B218AA}"/>
    <cellStyle name="Navadno 4" xfId="6" xr:uid="{BD5223C7-719F-4FF3-B810-AF83A6FF424F}"/>
    <cellStyle name="Navadno 4 2" xfId="20" xr:uid="{5BE1B0C3-4C5A-4F15-B0BE-802752AE31F5}"/>
    <cellStyle name="Navadno 5" xfId="7" xr:uid="{F360CB71-F855-491B-8C37-FF0600690561}"/>
    <cellStyle name="Navadno 6" xfId="12" xr:uid="{7551DEE6-9953-4567-8222-D0FC427D3719}"/>
    <cellStyle name="Navadno 6 2" xfId="22" xr:uid="{BA53E516-CD1F-486D-AF42-6EE218EF7E1F}"/>
    <cellStyle name="Navadno 7" xfId="19" xr:uid="{0473F8B8-BAE9-408A-A6D4-B492BB294725}"/>
    <cellStyle name="Navadno 8" xfId="21" xr:uid="{3AD1B8D2-B4D2-4795-BC50-3E9CB279E26B}"/>
    <cellStyle name="Navadno_KANALIZACIJA" xfId="2" xr:uid="{00000000-0005-0000-0000-000003000000}"/>
    <cellStyle name="Navadno_KPA_OBJEKTI_CENE-M" xfId="10" xr:uid="{F0301C48-A63C-4F4A-8B0D-89DF2FD3A494}"/>
    <cellStyle name="Navadno_PLATO" xfId="30" xr:uid="{B64BCED4-9F26-434C-8B74-939CCE7D8A7D}"/>
    <cellStyle name="Navadno_R4MBRELEJNAHIŠICA110" xfId="3" xr:uid="{00000000-0005-0000-0000-000006000000}"/>
    <cellStyle name="Navadno_R4MBRELEJNAHIŠICA110 2" xfId="11" xr:uid="{813D19D4-7797-45CE-83B9-299AB83AE140}"/>
    <cellStyle name="Navadno_TEMTRANSFORMATORJA" xfId="4" xr:uid="{51A8CE47-F838-48F2-A0B4-DCE9D0D0FF40}"/>
    <cellStyle name="Normal 2" xfId="26" xr:uid="{AB88F2C4-074F-4AF5-894D-CE54C9BACC18}"/>
    <cellStyle name="Normal 4" xfId="25" xr:uid="{D0D0BBC2-F744-4D8C-905D-6BCE23ED4148}"/>
    <cellStyle name="Normal_Sheet1" xfId="15" xr:uid="{6EFAC88A-AB7A-4C40-B584-22B39494560B}"/>
    <cellStyle name="Odstotek 2" xfId="14" xr:uid="{B922AE55-E8A2-4099-A4FD-E54B3C832923}"/>
    <cellStyle name="Popis" xfId="29" xr:uid="{3D67EAD0-5FEA-4389-8324-FF536EFB7922}"/>
    <cellStyle name="Vejica 2 2 2" xfId="18" xr:uid="{89A75083-47E2-4671-8931-EDEC3F07D60C}"/>
  </cellStyles>
  <dxfs count="32">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7A082D68-8D87-4094-BA5B-CB82A915F9BF}"/>
            </a:ext>
          </a:extLst>
        </xdr:cNvPr>
        <xdr:cNvSpPr txBox="1"/>
      </xdr:nvSpPr>
      <xdr:spPr>
        <a:xfrm>
          <a:off x="113347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FAC73D74-C413-4B8B-B5E9-29322A7F40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5980815"/>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476165</xdr:colOff>
      <xdr:row>8</xdr:row>
      <xdr:rowOff>5584</xdr:rowOff>
    </xdr:from>
    <xdr:to>
      <xdr:col>1</xdr:col>
      <xdr:colOff>445510</xdr:colOff>
      <xdr:row>8</xdr:row>
      <xdr:rowOff>397391</xdr:rowOff>
    </xdr:to>
    <xdr:grpSp>
      <xdr:nvGrpSpPr>
        <xdr:cNvPr id="4" name="Group 3">
          <a:extLst>
            <a:ext uri="{FF2B5EF4-FFF2-40B4-BE49-F238E27FC236}">
              <a16:creationId xmlns:a16="http://schemas.microsoft.com/office/drawing/2014/main" id="{A761003C-8C6A-4510-8A32-014967406B59}"/>
            </a:ext>
          </a:extLst>
        </xdr:cNvPr>
        <xdr:cNvGrpSpPr>
          <a:grpSpLocks noChangeAspect="1"/>
        </xdr:cNvGrpSpPr>
      </xdr:nvGrpSpPr>
      <xdr:grpSpPr bwMode="auto">
        <a:xfrm>
          <a:off x="476165" y="6301609"/>
          <a:ext cx="483695" cy="391807"/>
          <a:chOff x="2" y="2"/>
          <a:chExt cx="1065" cy="844"/>
        </a:xfrm>
      </xdr:grpSpPr>
      <xdr:sp macro="" textlink="">
        <xdr:nvSpPr>
          <xdr:cNvPr id="5" name="Freeform 4">
            <a:extLst>
              <a:ext uri="{FF2B5EF4-FFF2-40B4-BE49-F238E27FC236}">
                <a16:creationId xmlns:a16="http://schemas.microsoft.com/office/drawing/2014/main" id="{017A0941-BDA4-4148-725D-C1A7875BAE70}"/>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2DC3707D-D937-5585-FC28-DE0FA7460F9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7F3E8ACC-5B2C-B1F2-0B80-AA89E2F41C12}"/>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55691BCE-AFD0-294F-B17C-23EC38F1E9EF}"/>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84EBFB04-2733-2EBB-EF3E-23C2BBA22C5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F1394-7A5F-49A1-B02C-8121E9CCFCD5}">
  <sheetPr codeName="List1">
    <tabColor theme="6" tint="0.39997558519241921"/>
    <pageSetUpPr fitToPage="1"/>
  </sheetPr>
  <dimension ref="A1:J27"/>
  <sheetViews>
    <sheetView tabSelected="1" view="pageBreakPreview" zoomScaleNormal="100" zoomScaleSheetLayoutView="100" workbookViewId="0">
      <selection activeCell="Q13" sqref="Q13"/>
    </sheetView>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228"/>
      <c r="C2" s="229"/>
      <c r="D2" s="229"/>
      <c r="E2" s="229"/>
      <c r="F2" s="229"/>
      <c r="G2" s="230"/>
      <c r="H2" s="5"/>
      <c r="I2" s="231"/>
      <c r="J2" s="232"/>
    </row>
    <row r="3" spans="1:10" ht="15.95" customHeight="1" x14ac:dyDescent="0.2">
      <c r="A3" s="6"/>
      <c r="B3" s="233"/>
      <c r="C3" s="234"/>
      <c r="D3" s="234"/>
      <c r="E3" s="234"/>
      <c r="F3" s="234"/>
      <c r="G3" s="235"/>
      <c r="H3" s="7"/>
      <c r="I3" s="236"/>
      <c r="J3" s="237"/>
    </row>
    <row r="4" spans="1:10" ht="15.95" customHeight="1" x14ac:dyDescent="0.2">
      <c r="A4" s="6" t="s">
        <v>84</v>
      </c>
      <c r="B4" s="233" t="s">
        <v>84</v>
      </c>
      <c r="C4" s="234"/>
      <c r="D4" s="234"/>
      <c r="E4" s="234"/>
      <c r="F4" s="234"/>
      <c r="G4" s="235"/>
      <c r="H4" s="8" t="s">
        <v>84</v>
      </c>
      <c r="I4" s="236"/>
      <c r="J4" s="237"/>
    </row>
    <row r="5" spans="1:10" ht="15.95" customHeight="1" thickBot="1" x14ac:dyDescent="0.25">
      <c r="A5" s="9" t="s">
        <v>79</v>
      </c>
      <c r="B5" s="238" t="s">
        <v>94</v>
      </c>
      <c r="C5" s="239"/>
      <c r="D5" s="239"/>
      <c r="E5" s="239"/>
      <c r="F5" s="239"/>
      <c r="G5" s="240"/>
      <c r="H5" s="10" t="s">
        <v>102</v>
      </c>
      <c r="I5" s="241" t="s">
        <v>80</v>
      </c>
      <c r="J5" s="242"/>
    </row>
    <row r="6" spans="1:10" ht="10.15" customHeight="1" x14ac:dyDescent="0.2">
      <c r="A6" s="243" t="s">
        <v>17</v>
      </c>
      <c r="B6" s="244"/>
      <c r="C6" s="245"/>
      <c r="D6" s="245"/>
      <c r="E6" s="246"/>
      <c r="F6" s="247" t="s">
        <v>81</v>
      </c>
      <c r="G6" s="248"/>
      <c r="H6" s="248"/>
      <c r="I6" s="248"/>
      <c r="J6" s="249"/>
    </row>
    <row r="7" spans="1:10" ht="33.950000000000003" customHeight="1" thickBot="1" x14ac:dyDescent="0.25">
      <c r="A7" s="221"/>
      <c r="B7" s="222"/>
      <c r="C7" s="223" t="s">
        <v>105</v>
      </c>
      <c r="D7" s="223"/>
      <c r="E7" s="224"/>
      <c r="F7" s="225" t="s">
        <v>116</v>
      </c>
      <c r="G7" s="226"/>
      <c r="H7" s="226"/>
      <c r="I7" s="226"/>
      <c r="J7" s="227"/>
    </row>
    <row r="8" spans="1:10" ht="10.15" customHeight="1" x14ac:dyDescent="0.2">
      <c r="A8" s="243" t="s">
        <v>82</v>
      </c>
      <c r="B8" s="244"/>
      <c r="C8" s="245"/>
      <c r="D8" s="245"/>
      <c r="E8" s="246"/>
      <c r="F8" s="247" t="s">
        <v>83</v>
      </c>
      <c r="G8" s="248"/>
      <c r="H8" s="248"/>
      <c r="I8" s="248"/>
      <c r="J8" s="249"/>
    </row>
    <row r="9" spans="1:10" ht="33.950000000000003" customHeight="1" thickBot="1" x14ac:dyDescent="0.25">
      <c r="A9" s="221"/>
      <c r="B9" s="222"/>
      <c r="C9" s="250" t="s">
        <v>104</v>
      </c>
      <c r="D9" s="250"/>
      <c r="E9" s="251"/>
      <c r="F9" s="225" t="s">
        <v>170</v>
      </c>
      <c r="G9" s="226"/>
      <c r="H9" s="226"/>
      <c r="I9" s="226"/>
      <c r="J9" s="227"/>
    </row>
    <row r="10" spans="1:10" ht="10.15" customHeight="1" x14ac:dyDescent="0.2">
      <c r="A10" s="243"/>
      <c r="B10" s="244"/>
      <c r="C10" s="245"/>
      <c r="D10" s="245"/>
      <c r="E10" s="246"/>
      <c r="F10" s="247" t="s">
        <v>97</v>
      </c>
      <c r="G10" s="248"/>
      <c r="H10" s="248"/>
      <c r="I10" s="248"/>
      <c r="J10" s="249"/>
    </row>
    <row r="11" spans="1:10" ht="33.950000000000003" customHeight="1" thickBot="1" x14ac:dyDescent="0.25">
      <c r="A11" s="221"/>
      <c r="B11" s="222"/>
      <c r="C11" s="252"/>
      <c r="D11" s="252"/>
      <c r="E11" s="253"/>
      <c r="F11" s="225" t="s">
        <v>111</v>
      </c>
      <c r="G11" s="226"/>
      <c r="H11" s="226"/>
      <c r="I11" s="226"/>
      <c r="J11" s="227"/>
    </row>
    <row r="12" spans="1:10" ht="14.1" customHeight="1" x14ac:dyDescent="0.2">
      <c r="A12" s="11"/>
      <c r="B12" s="264" t="s">
        <v>85</v>
      </c>
      <c r="C12" s="265"/>
      <c r="D12" s="266"/>
      <c r="E12" s="12" t="s">
        <v>86</v>
      </c>
      <c r="F12" s="267" t="s">
        <v>87</v>
      </c>
      <c r="G12" s="268"/>
      <c r="H12" s="268"/>
      <c r="I12" s="268"/>
      <c r="J12" s="269"/>
    </row>
    <row r="13" spans="1:10" ht="24" customHeight="1" x14ac:dyDescent="0.2">
      <c r="A13" s="13" t="s">
        <v>88</v>
      </c>
      <c r="B13" s="270" t="s">
        <v>89</v>
      </c>
      <c r="C13" s="271"/>
      <c r="D13" s="272"/>
      <c r="E13" s="14" t="s">
        <v>90</v>
      </c>
      <c r="F13" s="273" t="s">
        <v>112</v>
      </c>
      <c r="G13" s="274"/>
      <c r="H13" s="274"/>
      <c r="I13" s="274"/>
      <c r="J13" s="275"/>
    </row>
    <row r="14" spans="1:10" ht="24" customHeight="1" thickBot="1" x14ac:dyDescent="0.25">
      <c r="A14" s="15" t="s">
        <v>95</v>
      </c>
      <c r="B14" s="233" t="s">
        <v>166</v>
      </c>
      <c r="C14" s="234"/>
      <c r="D14" s="235"/>
      <c r="E14" s="14" t="s">
        <v>191</v>
      </c>
      <c r="F14" s="225"/>
      <c r="G14" s="226"/>
      <c r="H14" s="226"/>
      <c r="I14" s="226"/>
      <c r="J14" s="227"/>
    </row>
    <row r="15" spans="1:10" ht="24" customHeight="1" thickBot="1" x14ac:dyDescent="0.25">
      <c r="A15" s="15"/>
      <c r="B15" s="233"/>
      <c r="C15" s="234"/>
      <c r="D15" s="235"/>
      <c r="E15" s="14"/>
      <c r="F15" s="16" t="s">
        <v>99</v>
      </c>
      <c r="G15" s="276" t="s">
        <v>114</v>
      </c>
      <c r="H15" s="277"/>
      <c r="I15" s="17" t="s">
        <v>103</v>
      </c>
      <c r="J15" s="18" t="s">
        <v>218</v>
      </c>
    </row>
    <row r="16" spans="1:10" ht="24" customHeight="1" thickBot="1" x14ac:dyDescent="0.25">
      <c r="A16" s="9" t="s">
        <v>91</v>
      </c>
      <c r="B16" s="254" t="s">
        <v>164</v>
      </c>
      <c r="C16" s="255"/>
      <c r="D16" s="256"/>
      <c r="E16" s="19"/>
      <c r="F16" s="16" t="s">
        <v>98</v>
      </c>
      <c r="G16" s="257" t="s">
        <v>92</v>
      </c>
      <c r="H16" s="258"/>
      <c r="I16" s="17" t="s">
        <v>101</v>
      </c>
      <c r="J16" s="20" t="s">
        <v>227</v>
      </c>
    </row>
    <row r="17" spans="1:10" ht="24" customHeight="1" thickBot="1" x14ac:dyDescent="0.35">
      <c r="A17" s="21" t="s">
        <v>96</v>
      </c>
      <c r="B17" s="259" t="s">
        <v>117</v>
      </c>
      <c r="C17" s="260"/>
      <c r="D17" s="22" t="s">
        <v>93</v>
      </c>
      <c r="E17" s="23" t="s">
        <v>84</v>
      </c>
      <c r="F17" s="16" t="s">
        <v>100</v>
      </c>
      <c r="G17" s="261" t="s">
        <v>219</v>
      </c>
      <c r="H17" s="262"/>
      <c r="I17" s="262"/>
      <c r="J17" s="263"/>
    </row>
    <row r="18" spans="1:10" s="25" customFormat="1" x14ac:dyDescent="0.2">
      <c r="A18" s="24"/>
      <c r="B18" s="24"/>
    </row>
    <row r="19" spans="1:10" s="25" customFormat="1" x14ac:dyDescent="0.2">
      <c r="A19" s="24"/>
      <c r="B19" s="24"/>
    </row>
    <row r="20" spans="1:10" s="25" customFormat="1" x14ac:dyDescent="0.2">
      <c r="A20" s="24"/>
      <c r="B20" s="24"/>
    </row>
    <row r="21" spans="1:10" x14ac:dyDescent="0.2">
      <c r="C21" s="26"/>
    </row>
    <row r="26" spans="1:10" x14ac:dyDescent="0.2">
      <c r="C26" s="27"/>
      <c r="D26" s="28"/>
    </row>
    <row r="27" spans="1:10" x14ac:dyDescent="0.2">
      <c r="C27" s="29"/>
      <c r="D27" s="30"/>
    </row>
  </sheetData>
  <sheetProtection algorithmName="SHA-512" hashValue="x3K9a2z9Y4xZamnr0kQ/dgetNx2cB4yLFtqZ9+7SZPpIROIispwdDdvejQRh33O2u9Nz0WgqoK9bbt4wq/mbsQ==" saltValue="SEWtpaDwbeTmJNhrsudFPw==" spinCount="100000" sheet="1" objects="1" scenarios="1" selectLockedCells="1"/>
  <mergeCells count="37">
    <mergeCell ref="B16:D16"/>
    <mergeCell ref="G16:H16"/>
    <mergeCell ref="B17:C17"/>
    <mergeCell ref="G17:J17"/>
    <mergeCell ref="B12:D12"/>
    <mergeCell ref="F12:J12"/>
    <mergeCell ref="B13:D13"/>
    <mergeCell ref="F13:J14"/>
    <mergeCell ref="B14:D14"/>
    <mergeCell ref="B15:D15"/>
    <mergeCell ref="G15:H15"/>
    <mergeCell ref="A10:B10"/>
    <mergeCell ref="C10:E10"/>
    <mergeCell ref="F10:J10"/>
    <mergeCell ref="A11:B11"/>
    <mergeCell ref="C11:E11"/>
    <mergeCell ref="F11:J11"/>
    <mergeCell ref="A8:B8"/>
    <mergeCell ref="C8:E8"/>
    <mergeCell ref="F8:J8"/>
    <mergeCell ref="A9:B9"/>
    <mergeCell ref="C9:E9"/>
    <mergeCell ref="F9:J9"/>
    <mergeCell ref="A7:B7"/>
    <mergeCell ref="C7:E7"/>
    <mergeCell ref="F7:J7"/>
    <mergeCell ref="B2:G2"/>
    <mergeCell ref="I2:J2"/>
    <mergeCell ref="B3:G3"/>
    <mergeCell ref="I3:J3"/>
    <mergeCell ref="B4:G4"/>
    <mergeCell ref="I4:J4"/>
    <mergeCell ref="B5:G5"/>
    <mergeCell ref="I5:J5"/>
    <mergeCell ref="A6:B6"/>
    <mergeCell ref="C6:E6"/>
    <mergeCell ref="F6:J6"/>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tabColor theme="6" tint="0.39997558519241921"/>
    <pageSetUpPr fitToPage="1"/>
  </sheetPr>
  <dimension ref="A1:J24"/>
  <sheetViews>
    <sheetView view="pageBreakPreview" zoomScaleNormal="100" zoomScaleSheetLayoutView="100" workbookViewId="0"/>
  </sheetViews>
  <sheetFormatPr defaultColWidth="9.140625" defaultRowHeight="12.75" x14ac:dyDescent="0.2"/>
  <cols>
    <col min="1" max="1" width="10.7109375" style="39" customWidth="1"/>
    <col min="2" max="2" width="30.7109375" style="41" customWidth="1"/>
    <col min="3" max="3" width="44.7109375" style="41" customWidth="1"/>
    <col min="4" max="4" width="8.5703125" style="41" customWidth="1"/>
    <col min="5" max="16384" width="9.140625" style="35"/>
  </cols>
  <sheetData>
    <row r="1" spans="1:10" x14ac:dyDescent="0.2">
      <c r="A1" s="31" t="s">
        <v>17</v>
      </c>
      <c r="B1" s="32" t="s">
        <v>18</v>
      </c>
      <c r="C1" s="33"/>
      <c r="D1" s="34"/>
    </row>
    <row r="2" spans="1:10" x14ac:dyDescent="0.2">
      <c r="A2" s="31"/>
      <c r="B2" s="36"/>
      <c r="C2" s="37"/>
      <c r="D2" s="38"/>
    </row>
    <row r="3" spans="1:10" x14ac:dyDescent="0.2">
      <c r="A3" s="31" t="s">
        <v>20</v>
      </c>
      <c r="B3" s="32" t="s">
        <v>115</v>
      </c>
      <c r="C3" s="33"/>
      <c r="D3" s="34"/>
    </row>
    <row r="4" spans="1:10" x14ac:dyDescent="0.2">
      <c r="A4" s="31" t="s">
        <v>19</v>
      </c>
      <c r="B4" s="33" t="s">
        <v>170</v>
      </c>
      <c r="C4" s="33"/>
      <c r="D4" s="34"/>
    </row>
    <row r="5" spans="1:10" x14ac:dyDescent="0.2">
      <c r="B5" s="40"/>
      <c r="C5" s="40"/>
    </row>
    <row r="6" spans="1:10" s="42" customFormat="1" x14ac:dyDescent="0.2">
      <c r="A6" s="39"/>
      <c r="B6" s="40"/>
      <c r="C6" s="40"/>
      <c r="D6" s="41"/>
    </row>
    <row r="7" spans="1:10" s="42" customFormat="1" x14ac:dyDescent="0.2">
      <c r="A7" s="43" t="s">
        <v>49</v>
      </c>
      <c r="B7" s="44"/>
      <c r="C7" s="45"/>
      <c r="D7" s="41"/>
    </row>
    <row r="8" spans="1:10" s="42" customFormat="1" x14ac:dyDescent="0.2">
      <c r="A8" s="46"/>
      <c r="B8" s="45"/>
      <c r="C8" s="45"/>
      <c r="D8" s="41"/>
    </row>
    <row r="9" spans="1:10" s="42" customFormat="1" ht="24" x14ac:dyDescent="0.2">
      <c r="A9" s="47" t="s">
        <v>48</v>
      </c>
      <c r="B9" s="47" t="s">
        <v>46</v>
      </c>
      <c r="C9" s="47" t="s">
        <v>47</v>
      </c>
      <c r="D9" s="41"/>
      <c r="F9" s="48"/>
    </row>
    <row r="10" spans="1:10" s="51" customFormat="1" x14ac:dyDescent="0.2">
      <c r="A10" s="49" t="s">
        <v>165</v>
      </c>
      <c r="B10" s="49" t="s">
        <v>166</v>
      </c>
      <c r="C10" s="49" t="s">
        <v>167</v>
      </c>
      <c r="D10" s="50"/>
    </row>
    <row r="11" spans="1:10" s="51" customFormat="1" ht="24" x14ac:dyDescent="0.2">
      <c r="A11" s="49" t="s">
        <v>168</v>
      </c>
      <c r="B11" s="49" t="s">
        <v>113</v>
      </c>
      <c r="C11" s="49" t="s">
        <v>118</v>
      </c>
      <c r="D11" s="52"/>
    </row>
    <row r="12" spans="1:10" s="51" customFormat="1" ht="24" x14ac:dyDescent="0.2">
      <c r="A12" s="49"/>
      <c r="B12" s="49" t="s">
        <v>169</v>
      </c>
      <c r="C12" s="49" t="s">
        <v>118</v>
      </c>
      <c r="D12" s="52"/>
    </row>
    <row r="13" spans="1:10" s="42" customFormat="1" x14ac:dyDescent="0.2">
      <c r="A13" s="39"/>
      <c r="B13" s="53"/>
      <c r="C13" s="53"/>
      <c r="D13" s="41"/>
    </row>
    <row r="14" spans="1:10" s="42" customFormat="1" x14ac:dyDescent="0.2">
      <c r="A14" s="43" t="s">
        <v>50</v>
      </c>
      <c r="B14" s="54"/>
      <c r="C14" s="54"/>
      <c r="D14" s="41"/>
      <c r="J14" s="55"/>
    </row>
    <row r="15" spans="1:10" s="42" customFormat="1" x14ac:dyDescent="0.2">
      <c r="A15" s="46"/>
      <c r="B15" s="54"/>
      <c r="C15" s="54"/>
      <c r="D15" s="41"/>
    </row>
    <row r="16" spans="1:10" s="42" customFormat="1" ht="24" x14ac:dyDescent="0.2">
      <c r="A16" s="56"/>
      <c r="B16" s="49" t="s">
        <v>164</v>
      </c>
      <c r="C16" s="57" t="s">
        <v>163</v>
      </c>
      <c r="D16" s="58"/>
    </row>
    <row r="17" spans="1:4" s="42" customFormat="1" x14ac:dyDescent="0.2">
      <c r="A17" s="39"/>
      <c r="B17" s="53"/>
      <c r="C17" s="53"/>
      <c r="D17" s="41"/>
    </row>
    <row r="18" spans="1:4" s="42" customFormat="1" x14ac:dyDescent="0.2">
      <c r="A18" s="39"/>
      <c r="C18" s="53"/>
      <c r="D18" s="41"/>
    </row>
    <row r="19" spans="1:4" x14ac:dyDescent="0.2">
      <c r="B19" s="59"/>
      <c r="C19" s="59"/>
    </row>
    <row r="20" spans="1:4" x14ac:dyDescent="0.2">
      <c r="B20" s="59"/>
      <c r="C20" s="59"/>
    </row>
    <row r="23" spans="1:4" x14ac:dyDescent="0.2">
      <c r="B23" s="58"/>
      <c r="C23" s="58"/>
      <c r="D23" s="58"/>
    </row>
    <row r="24" spans="1:4" ht="15" x14ac:dyDescent="0.2">
      <c r="B24" s="60"/>
      <c r="C24" s="60"/>
      <c r="D24" s="60"/>
    </row>
  </sheetData>
  <sheetProtection algorithmName="SHA-512" hashValue="4dqWZlvYIQ8MBeHp26ONhiiDiytWUf1EWjuKT/3PouxPZx7/s7PgjyEnsMdfAR71B3W2pW1Js5eH2rzkmWTgzQ==" saltValue="UMWQ/1LW9Qzpr+/5zbh0oQ=="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4E86-0CF3-4C19-9BCC-D21E3E78A64B}">
  <sheetPr codeName="List3">
    <tabColor theme="6" tint="0.39997558519241921"/>
    <pageSetUpPr fitToPage="1"/>
  </sheetPr>
  <dimension ref="A1:J44"/>
  <sheetViews>
    <sheetView view="pageBreakPreview" topLeftCell="A26" zoomScaleNormal="130" zoomScaleSheetLayoutView="100" workbookViewId="0"/>
  </sheetViews>
  <sheetFormatPr defaultColWidth="9.140625" defaultRowHeight="12" x14ac:dyDescent="0.2"/>
  <cols>
    <col min="1" max="1" width="7.7109375" style="70" customWidth="1"/>
    <col min="2" max="2" width="78.7109375" style="72" customWidth="1"/>
    <col min="3" max="3" width="4.28515625" style="66" customWidth="1"/>
    <col min="4" max="16384" width="9.140625" style="66"/>
  </cols>
  <sheetData>
    <row r="1" spans="1:10" s="63" customFormat="1" ht="12.75" x14ac:dyDescent="0.2">
      <c r="A1" s="61" t="s">
        <v>17</v>
      </c>
      <c r="B1" s="33" t="str">
        <f>'0_Osebe'!B1</f>
        <v>UNIVERZA V LJUBLJANI</v>
      </c>
      <c r="C1" s="62"/>
      <c r="E1" s="33"/>
      <c r="G1" s="33"/>
    </row>
    <row r="2" spans="1:10" s="63" customFormat="1" ht="12.75" x14ac:dyDescent="0.2">
      <c r="A2" s="61"/>
      <c r="B2" s="37"/>
      <c r="C2" s="62"/>
      <c r="E2" s="37"/>
      <c r="G2" s="37"/>
    </row>
    <row r="3" spans="1:10" s="63" customFormat="1" ht="12.75" x14ac:dyDescent="0.2">
      <c r="A3" s="61" t="s">
        <v>20</v>
      </c>
      <c r="B3" s="33" t="str">
        <f>'0_Osebe'!B3</f>
        <v>Skupni uvoz in zunanja ureditev območja Fakultete za strojništvo in Fakultete za farmacijo</v>
      </c>
      <c r="C3" s="62"/>
      <c r="E3" s="33"/>
      <c r="G3" s="33"/>
    </row>
    <row r="4" spans="1:10" s="63" customFormat="1" ht="12.75" x14ac:dyDescent="0.2">
      <c r="A4" s="61" t="s">
        <v>19</v>
      </c>
      <c r="B4" s="33" t="str">
        <f>'0_Osebe'!B4</f>
        <v>IZKOP IN ZAŠČITA GRADBENE JAME</v>
      </c>
      <c r="C4" s="62"/>
      <c r="E4" s="33"/>
      <c r="G4" s="33"/>
    </row>
    <row r="5" spans="1:10" s="63" customFormat="1" ht="12.75" x14ac:dyDescent="0.2">
      <c r="A5" s="61"/>
      <c r="B5" s="33"/>
      <c r="C5" s="62"/>
    </row>
    <row r="6" spans="1:10" s="63" customFormat="1" ht="12.75" x14ac:dyDescent="0.2">
      <c r="A6" s="61"/>
      <c r="B6" s="33"/>
      <c r="C6" s="62"/>
    </row>
    <row r="7" spans="1:10" x14ac:dyDescent="0.2">
      <c r="A7" s="64" t="s">
        <v>51</v>
      </c>
      <c r="B7" s="65" t="s">
        <v>119</v>
      </c>
    </row>
    <row r="8" spans="1:10" ht="24" x14ac:dyDescent="0.2">
      <c r="A8" s="210"/>
      <c r="B8" s="211" t="s">
        <v>120</v>
      </c>
    </row>
    <row r="9" spans="1:10" ht="60" x14ac:dyDescent="0.2">
      <c r="A9" s="212" t="s">
        <v>52</v>
      </c>
      <c r="B9" s="213" t="s">
        <v>121</v>
      </c>
      <c r="F9" s="68"/>
    </row>
    <row r="10" spans="1:10" ht="36" x14ac:dyDescent="0.2">
      <c r="A10" s="212" t="s">
        <v>53</v>
      </c>
      <c r="B10" s="214" t="s">
        <v>122</v>
      </c>
    </row>
    <row r="11" spans="1:10" x14ac:dyDescent="0.2">
      <c r="A11" s="212" t="s">
        <v>54</v>
      </c>
      <c r="B11" s="214" t="s">
        <v>123</v>
      </c>
    </row>
    <row r="12" spans="1:10" ht="24" x14ac:dyDescent="0.2">
      <c r="A12" s="212" t="s">
        <v>55</v>
      </c>
      <c r="B12" s="214" t="s">
        <v>124</v>
      </c>
    </row>
    <row r="13" spans="1:10" ht="96" x14ac:dyDescent="0.2">
      <c r="A13" s="212" t="s">
        <v>56</v>
      </c>
      <c r="B13" s="215" t="s">
        <v>125</v>
      </c>
    </row>
    <row r="14" spans="1:10" ht="36" x14ac:dyDescent="0.2">
      <c r="A14" s="212" t="s">
        <v>57</v>
      </c>
      <c r="B14" s="215" t="s">
        <v>126</v>
      </c>
    </row>
    <row r="15" spans="1:10" ht="60" x14ac:dyDescent="0.2">
      <c r="A15" s="212" t="s">
        <v>58</v>
      </c>
      <c r="B15" s="215" t="s">
        <v>127</v>
      </c>
    </row>
    <row r="16" spans="1:10" ht="48" x14ac:dyDescent="0.2">
      <c r="A16" s="212" t="s">
        <v>59</v>
      </c>
      <c r="B16" s="216" t="s">
        <v>128</v>
      </c>
      <c r="J16" s="69"/>
    </row>
    <row r="17" spans="1:2" ht="36" x14ac:dyDescent="0.2">
      <c r="A17" s="212" t="s">
        <v>60</v>
      </c>
      <c r="B17" s="215" t="s">
        <v>129</v>
      </c>
    </row>
    <row r="18" spans="1:2" ht="48" x14ac:dyDescent="0.2">
      <c r="A18" s="212" t="s">
        <v>61</v>
      </c>
      <c r="B18" s="215" t="s">
        <v>130</v>
      </c>
    </row>
    <row r="19" spans="1:2" ht="36" x14ac:dyDescent="0.2">
      <c r="A19" s="212" t="s">
        <v>62</v>
      </c>
      <c r="B19" s="215" t="s">
        <v>131</v>
      </c>
    </row>
    <row r="20" spans="1:2" ht="48" x14ac:dyDescent="0.2">
      <c r="A20" s="212" t="s">
        <v>63</v>
      </c>
      <c r="B20" s="215" t="s">
        <v>132</v>
      </c>
    </row>
    <row r="21" spans="1:2" ht="48" x14ac:dyDescent="0.2">
      <c r="A21" s="212" t="s">
        <v>64</v>
      </c>
      <c r="B21" s="213" t="s">
        <v>133</v>
      </c>
    </row>
    <row r="22" spans="1:2" ht="36" x14ac:dyDescent="0.2">
      <c r="A22" s="212" t="s">
        <v>65</v>
      </c>
      <c r="B22" s="215" t="s">
        <v>134</v>
      </c>
    </row>
    <row r="23" spans="1:2" ht="36" x14ac:dyDescent="0.2">
      <c r="A23" s="212" t="s">
        <v>66</v>
      </c>
      <c r="B23" s="215" t="s">
        <v>135</v>
      </c>
    </row>
    <row r="24" spans="1:2" ht="396" x14ac:dyDescent="0.2">
      <c r="A24" s="212" t="s">
        <v>67</v>
      </c>
      <c r="B24" s="217" t="s">
        <v>221</v>
      </c>
    </row>
    <row r="25" spans="1:2" ht="146.25" customHeight="1" x14ac:dyDescent="0.2">
      <c r="A25" s="212" t="s">
        <v>68</v>
      </c>
      <c r="B25" s="217" t="s">
        <v>222</v>
      </c>
    </row>
    <row r="26" spans="1:2" ht="408" x14ac:dyDescent="0.2">
      <c r="A26" s="212" t="s">
        <v>69</v>
      </c>
      <c r="B26" s="217" t="s">
        <v>223</v>
      </c>
    </row>
    <row r="27" spans="1:2" ht="192" x14ac:dyDescent="0.2">
      <c r="A27" s="212" t="s">
        <v>70</v>
      </c>
      <c r="B27" s="218" t="s">
        <v>224</v>
      </c>
    </row>
    <row r="28" spans="1:2" ht="24" x14ac:dyDescent="0.2">
      <c r="A28" s="212" t="s">
        <v>71</v>
      </c>
      <c r="B28" s="219" t="s">
        <v>136</v>
      </c>
    </row>
    <row r="29" spans="1:2" ht="36" x14ac:dyDescent="0.2">
      <c r="A29" s="212" t="s">
        <v>72</v>
      </c>
      <c r="B29" s="215" t="s">
        <v>137</v>
      </c>
    </row>
    <row r="30" spans="1:2" ht="36" x14ac:dyDescent="0.2">
      <c r="A30" s="212" t="s">
        <v>73</v>
      </c>
      <c r="B30" s="215" t="s">
        <v>138</v>
      </c>
    </row>
    <row r="31" spans="1:2" ht="84" x14ac:dyDescent="0.2">
      <c r="A31" s="212" t="s">
        <v>74</v>
      </c>
      <c r="B31" s="215" t="s">
        <v>139</v>
      </c>
    </row>
    <row r="32" spans="1:2" ht="24" x14ac:dyDescent="0.2">
      <c r="A32" s="212" t="s">
        <v>109</v>
      </c>
      <c r="B32" s="215" t="s">
        <v>22</v>
      </c>
    </row>
    <row r="33" spans="1:9" ht="24" x14ac:dyDescent="0.2">
      <c r="A33" s="212" t="s">
        <v>110</v>
      </c>
      <c r="B33" s="215" t="s">
        <v>21</v>
      </c>
    </row>
    <row r="34" spans="1:9" ht="48" x14ac:dyDescent="0.2">
      <c r="A34" s="212" t="s">
        <v>140</v>
      </c>
      <c r="B34" s="215" t="s">
        <v>141</v>
      </c>
    </row>
    <row r="35" spans="1:9" ht="48" x14ac:dyDescent="0.2">
      <c r="A35" s="212" t="s">
        <v>142</v>
      </c>
      <c r="B35" s="216" t="s">
        <v>225</v>
      </c>
    </row>
    <row r="36" spans="1:9" ht="120" x14ac:dyDescent="0.2">
      <c r="A36" s="212" t="s">
        <v>143</v>
      </c>
      <c r="B36" s="220" t="s">
        <v>144</v>
      </c>
    </row>
    <row r="37" spans="1:9" ht="36" x14ac:dyDescent="0.2">
      <c r="A37" s="212" t="s">
        <v>145</v>
      </c>
      <c r="B37" s="216" t="s">
        <v>146</v>
      </c>
    </row>
    <row r="38" spans="1:9" ht="108" x14ac:dyDescent="0.2">
      <c r="A38" s="212" t="s">
        <v>147</v>
      </c>
      <c r="B38" s="216" t="s">
        <v>226</v>
      </c>
    </row>
    <row r="40" spans="1:9" x14ac:dyDescent="0.2">
      <c r="B40" s="71"/>
    </row>
    <row r="44" spans="1:9" x14ac:dyDescent="0.2">
      <c r="C44" s="73"/>
      <c r="E44" s="73"/>
      <c r="F44" s="74"/>
      <c r="G44" s="75"/>
      <c r="H44" s="76"/>
      <c r="I44" s="77"/>
    </row>
  </sheetData>
  <sheetProtection algorithmName="SHA-512" hashValue="FbeZXWaa00d42GKLVUPX/VWqQivxa7TsAz6rtc1G11yniYU9BwwZj6bmC+unao9AH5NmcSwDotdNFvXuRv1ATA==" saltValue="boC9acj4Hf/Jry/Y1Si1Qg=="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8E87C-6BFF-4C6F-9339-80DD868B54EC}">
  <sheetPr codeName="List4">
    <tabColor theme="6" tint="0.39997558519241921"/>
    <pageSetUpPr fitToPage="1"/>
  </sheetPr>
  <dimension ref="A1:G30"/>
  <sheetViews>
    <sheetView view="pageBreakPreview" topLeftCell="A11" zoomScaleNormal="100" zoomScaleSheetLayoutView="100" workbookViewId="0"/>
  </sheetViews>
  <sheetFormatPr defaultColWidth="9.140625" defaultRowHeight="12" x14ac:dyDescent="0.2"/>
  <cols>
    <col min="1" max="1" width="7.7109375" style="70" customWidth="1"/>
    <col min="2" max="2" width="78.7109375" style="72" customWidth="1"/>
    <col min="3" max="3" width="52.85546875" style="102" customWidth="1"/>
    <col min="4" max="4" width="9.140625" style="100"/>
    <col min="5" max="5" width="48.5703125" style="100" customWidth="1"/>
    <col min="6" max="16384" width="9.140625" style="66"/>
  </cols>
  <sheetData>
    <row r="1" spans="1:7" s="63" customFormat="1" ht="12.75" x14ac:dyDescent="0.2">
      <c r="A1" s="61" t="s">
        <v>17</v>
      </c>
      <c r="B1" s="33" t="str">
        <f>'0_Osebe'!B1</f>
        <v>UNIVERZA V LJUBLJANI</v>
      </c>
      <c r="C1" s="62"/>
      <c r="E1" s="33"/>
      <c r="G1" s="33"/>
    </row>
    <row r="2" spans="1:7" s="63" customFormat="1" ht="12.75" x14ac:dyDescent="0.2">
      <c r="A2" s="61"/>
      <c r="B2" s="37"/>
      <c r="C2" s="62"/>
      <c r="E2" s="37"/>
      <c r="G2" s="37"/>
    </row>
    <row r="3" spans="1:7" s="63" customFormat="1" ht="12.75" x14ac:dyDescent="0.2">
      <c r="A3" s="61" t="s">
        <v>20</v>
      </c>
      <c r="B3" s="33" t="str">
        <f>'0_Osebe'!B3</f>
        <v>Skupni uvoz in zunanja ureditev območja Fakultete za strojništvo in Fakultete za farmacijo</v>
      </c>
      <c r="C3" s="62"/>
      <c r="E3" s="33"/>
      <c r="G3" s="33"/>
    </row>
    <row r="4" spans="1:7" s="63" customFormat="1" ht="12.75" x14ac:dyDescent="0.2">
      <c r="A4" s="61" t="s">
        <v>19</v>
      </c>
      <c r="B4" s="33" t="str">
        <f>'0_Osebe'!B4</f>
        <v>IZKOP IN ZAŠČITA GRADBENE JAME</v>
      </c>
      <c r="C4" s="62"/>
      <c r="E4" s="33"/>
      <c r="G4" s="33"/>
    </row>
    <row r="5" spans="1:7" s="63" customFormat="1" ht="12.75" x14ac:dyDescent="0.2">
      <c r="A5" s="61"/>
      <c r="B5" s="33"/>
      <c r="C5" s="62"/>
    </row>
    <row r="6" spans="1:7" s="63" customFormat="1" ht="12.75" x14ac:dyDescent="0.2">
      <c r="A6" s="61"/>
      <c r="B6" s="33"/>
      <c r="C6" s="62"/>
    </row>
    <row r="7" spans="1:7" s="81" customFormat="1" ht="12.75" x14ac:dyDescent="0.2">
      <c r="A7" s="64" t="s">
        <v>23</v>
      </c>
      <c r="B7" s="78" t="s">
        <v>40</v>
      </c>
      <c r="C7" s="79"/>
      <c r="D7" s="80"/>
    </row>
    <row r="8" spans="1:7" ht="24" x14ac:dyDescent="0.2">
      <c r="A8" s="64"/>
      <c r="B8" s="65" t="s">
        <v>120</v>
      </c>
      <c r="C8" s="66"/>
      <c r="D8" s="66"/>
      <c r="E8" s="66"/>
    </row>
    <row r="9" spans="1:7" ht="36" x14ac:dyDescent="0.2">
      <c r="A9" s="64"/>
      <c r="B9" s="65" t="s">
        <v>148</v>
      </c>
      <c r="C9" s="66"/>
      <c r="D9" s="66"/>
      <c r="E9" s="66"/>
    </row>
    <row r="10" spans="1:7" ht="84" x14ac:dyDescent="0.2">
      <c r="A10" s="67" t="s">
        <v>15</v>
      </c>
      <c r="B10" s="82" t="s">
        <v>149</v>
      </c>
      <c r="C10" s="83"/>
      <c r="D10" s="84"/>
      <c r="E10" s="66"/>
    </row>
    <row r="11" spans="1:7" ht="48" x14ac:dyDescent="0.2">
      <c r="A11" s="67" t="s">
        <v>25</v>
      </c>
      <c r="B11" s="85" t="s">
        <v>150</v>
      </c>
      <c r="C11" s="83"/>
      <c r="D11" s="86"/>
      <c r="E11" s="66"/>
    </row>
    <row r="12" spans="1:7" ht="84" x14ac:dyDescent="0.2">
      <c r="A12" s="67" t="s">
        <v>26</v>
      </c>
      <c r="B12" s="87" t="s">
        <v>194</v>
      </c>
      <c r="C12" s="83"/>
      <c r="D12" s="86"/>
      <c r="E12" s="66"/>
    </row>
    <row r="13" spans="1:7" s="91" customFormat="1" ht="36" x14ac:dyDescent="0.2">
      <c r="A13" s="67" t="s">
        <v>27</v>
      </c>
      <c r="B13" s="88" t="s">
        <v>24</v>
      </c>
      <c r="C13" s="89"/>
      <c r="D13" s="86"/>
      <c r="E13" s="90"/>
    </row>
    <row r="14" spans="1:7" ht="36" x14ac:dyDescent="0.2">
      <c r="A14" s="67" t="s">
        <v>28</v>
      </c>
      <c r="B14" s="87" t="s">
        <v>220</v>
      </c>
      <c r="C14" s="83"/>
      <c r="D14" s="86"/>
      <c r="E14" s="66"/>
    </row>
    <row r="15" spans="1:7" ht="48" x14ac:dyDescent="0.2">
      <c r="A15" s="67" t="s">
        <v>29</v>
      </c>
      <c r="B15" s="92" t="s">
        <v>76</v>
      </c>
      <c r="C15" s="66"/>
      <c r="D15" s="86"/>
      <c r="E15" s="66"/>
    </row>
    <row r="16" spans="1:7" ht="84" x14ac:dyDescent="0.2">
      <c r="A16" s="67" t="s">
        <v>30</v>
      </c>
      <c r="B16" s="93" t="s">
        <v>151</v>
      </c>
      <c r="C16" s="66"/>
      <c r="D16" s="86"/>
      <c r="E16" s="66"/>
    </row>
    <row r="17" spans="1:5" ht="36" x14ac:dyDescent="0.2">
      <c r="A17" s="67" t="s">
        <v>31</v>
      </c>
      <c r="B17" s="93" t="s">
        <v>152</v>
      </c>
      <c r="C17" s="83"/>
      <c r="D17" s="94"/>
      <c r="E17" s="66"/>
    </row>
    <row r="18" spans="1:5" ht="132" x14ac:dyDescent="0.2">
      <c r="A18" s="67" t="s">
        <v>32</v>
      </c>
      <c r="B18" s="95" t="s">
        <v>153</v>
      </c>
      <c r="C18" s="66"/>
      <c r="D18" s="86"/>
      <c r="E18" s="66"/>
    </row>
    <row r="19" spans="1:5" ht="72" x14ac:dyDescent="0.2">
      <c r="A19" s="67" t="s">
        <v>33</v>
      </c>
      <c r="B19" s="92" t="s">
        <v>195</v>
      </c>
      <c r="C19" s="66"/>
      <c r="D19" s="86"/>
      <c r="E19" s="66"/>
    </row>
    <row r="20" spans="1:5" s="91" customFormat="1" ht="24" x14ac:dyDescent="0.2">
      <c r="A20" s="67" t="s">
        <v>34</v>
      </c>
      <c r="B20" s="92" t="s">
        <v>192</v>
      </c>
      <c r="C20" s="89"/>
      <c r="D20" s="86"/>
      <c r="E20" s="90"/>
    </row>
    <row r="21" spans="1:5" s="91" customFormat="1" ht="84" x14ac:dyDescent="0.2">
      <c r="A21" s="67" t="s">
        <v>35</v>
      </c>
      <c r="B21" s="93" t="s">
        <v>154</v>
      </c>
      <c r="C21" s="89"/>
      <c r="D21" s="86"/>
      <c r="E21" s="90"/>
    </row>
    <row r="22" spans="1:5" ht="168" x14ac:dyDescent="0.2">
      <c r="A22" s="67" t="s">
        <v>41</v>
      </c>
      <c r="B22" s="93" t="s">
        <v>193</v>
      </c>
      <c r="C22" s="96"/>
      <c r="D22" s="94"/>
      <c r="E22" s="66"/>
    </row>
    <row r="23" spans="1:5" ht="72" x14ac:dyDescent="0.2">
      <c r="A23" s="67" t="s">
        <v>36</v>
      </c>
      <c r="B23" s="97" t="s">
        <v>155</v>
      </c>
      <c r="C23" s="83"/>
      <c r="D23" s="94"/>
      <c r="E23" s="66"/>
    </row>
    <row r="24" spans="1:5" ht="240" x14ac:dyDescent="0.2">
      <c r="A24" s="67" t="s">
        <v>42</v>
      </c>
      <c r="B24" s="93" t="s">
        <v>156</v>
      </c>
      <c r="C24" s="83"/>
      <c r="D24" s="94"/>
      <c r="E24" s="66"/>
    </row>
    <row r="25" spans="1:5" ht="84" x14ac:dyDescent="0.2">
      <c r="A25" s="67" t="s">
        <v>37</v>
      </c>
      <c r="B25" s="93" t="s">
        <v>157</v>
      </c>
      <c r="C25" s="98"/>
      <c r="D25" s="91"/>
      <c r="E25" s="66"/>
    </row>
    <row r="26" spans="1:5" ht="72" x14ac:dyDescent="0.2">
      <c r="A26" s="67" t="s">
        <v>38</v>
      </c>
      <c r="B26" s="93" t="s">
        <v>158</v>
      </c>
      <c r="C26" s="83"/>
      <c r="D26" s="94"/>
      <c r="E26" s="66"/>
    </row>
    <row r="27" spans="1:5" ht="84" x14ac:dyDescent="0.2">
      <c r="A27" s="67" t="s">
        <v>39</v>
      </c>
      <c r="B27" s="93" t="s">
        <v>159</v>
      </c>
      <c r="C27" s="99"/>
      <c r="E27" s="66"/>
    </row>
    <row r="28" spans="1:5" ht="60" x14ac:dyDescent="0.2">
      <c r="A28" s="67" t="s">
        <v>43</v>
      </c>
      <c r="B28" s="88" t="s">
        <v>160</v>
      </c>
      <c r="C28" s="101"/>
      <c r="D28" s="91"/>
      <c r="E28" s="66"/>
    </row>
    <row r="29" spans="1:5" ht="72" x14ac:dyDescent="0.2">
      <c r="A29" s="67" t="s">
        <v>107</v>
      </c>
      <c r="B29" s="88" t="s">
        <v>161</v>
      </c>
      <c r="C29" s="101"/>
      <c r="D29" s="91"/>
      <c r="E29" s="77"/>
    </row>
    <row r="30" spans="1:5" ht="84" x14ac:dyDescent="0.2">
      <c r="A30" s="67" t="s">
        <v>108</v>
      </c>
      <c r="B30" s="88" t="s">
        <v>162</v>
      </c>
      <c r="C30" s="96"/>
      <c r="D30" s="91"/>
      <c r="E30" s="66"/>
    </row>
  </sheetData>
  <sheetProtection algorithmName="SHA-512" hashValue="TWCXICpoq4FRN1o/dHqbVAonV7QwFrXIFPWGUITfQLQS/5k+vyOvGBt63iL0BYt3azWYgHqetQWlDCB3zUvUiA==" saltValue="jHWlLYOYDK2lbEqQ1i99Jw=="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B937867E-0197-4D8A-B4C5-D16155E0A611}"/>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5">
    <tabColor theme="6" tint="0.39997558519241921"/>
    <pageSetUpPr fitToPage="1"/>
  </sheetPr>
  <dimension ref="A1:J34"/>
  <sheetViews>
    <sheetView view="pageBreakPreview" zoomScaleNormal="100" zoomScaleSheetLayoutView="100" zoomScalePageLayoutView="115" workbookViewId="0"/>
  </sheetViews>
  <sheetFormatPr defaultRowHeight="12.75" x14ac:dyDescent="0.2"/>
  <cols>
    <col min="1" max="1" width="7.7109375" style="126" customWidth="1"/>
    <col min="2" max="2" width="62.5703125" style="127" customWidth="1"/>
    <col min="3" max="3" width="16.7109375" style="128" customWidth="1"/>
    <col min="4" max="4" width="9.140625" style="63"/>
    <col min="5" max="5" width="52.85546875" style="63" customWidth="1"/>
    <col min="6" max="16384" width="9.140625" style="63"/>
  </cols>
  <sheetData>
    <row r="1" spans="1:10" ht="12.95" customHeight="1" x14ac:dyDescent="0.2">
      <c r="A1" s="61" t="s">
        <v>17</v>
      </c>
      <c r="B1" s="103" t="str">
        <f>'0_Osebe'!B1</f>
        <v>UNIVERZA V LJUBLJANI</v>
      </c>
      <c r="C1" s="104"/>
      <c r="G1" s="103"/>
    </row>
    <row r="2" spans="1:10" ht="12.95" customHeight="1" x14ac:dyDescent="0.2">
      <c r="A2" s="61"/>
      <c r="B2" s="61"/>
      <c r="C2" s="104"/>
      <c r="G2" s="61"/>
    </row>
    <row r="3" spans="1:10" ht="12.95" customHeight="1" x14ac:dyDescent="0.2">
      <c r="A3" s="61" t="s">
        <v>20</v>
      </c>
      <c r="B3" s="103" t="str">
        <f>'0_Osebe'!B3</f>
        <v>Skupni uvoz in zunanja ureditev območja Fakultete za strojništvo in Fakultete za farmacijo</v>
      </c>
      <c r="C3" s="104"/>
      <c r="G3" s="103"/>
    </row>
    <row r="4" spans="1:10" ht="12.95" customHeight="1" x14ac:dyDescent="0.2">
      <c r="A4" s="61" t="s">
        <v>19</v>
      </c>
      <c r="B4" s="103" t="str">
        <f>'0_Osebe'!B4</f>
        <v>IZKOP IN ZAŠČITA GRADBENE JAME</v>
      </c>
      <c r="C4" s="104"/>
      <c r="G4" s="103"/>
    </row>
    <row r="5" spans="1:10" ht="12.95" customHeight="1" x14ac:dyDescent="0.2">
      <c r="A5" s="61"/>
      <c r="B5" s="33"/>
      <c r="C5" s="62"/>
    </row>
    <row r="6" spans="1:10" ht="12.95" customHeight="1" x14ac:dyDescent="0.2">
      <c r="A6" s="61"/>
      <c r="B6" s="33"/>
      <c r="C6" s="62"/>
    </row>
    <row r="7" spans="1:10" ht="12.95" customHeight="1" x14ac:dyDescent="0.2">
      <c r="A7" s="61"/>
      <c r="B7" s="33"/>
      <c r="C7" s="62"/>
    </row>
    <row r="8" spans="1:10" ht="12.95" customHeight="1" x14ac:dyDescent="0.2">
      <c r="A8" s="61"/>
      <c r="B8" s="33"/>
      <c r="C8" s="62"/>
    </row>
    <row r="9" spans="1:10" ht="12.95" customHeight="1" x14ac:dyDescent="0.2">
      <c r="A9" s="61"/>
      <c r="B9" s="37"/>
      <c r="C9" s="62"/>
      <c r="F9" s="105"/>
    </row>
    <row r="10" spans="1:10" ht="12.95" customHeight="1" x14ac:dyDescent="0.2">
      <c r="A10" s="61"/>
      <c r="B10" s="37"/>
      <c r="C10" s="62"/>
    </row>
    <row r="11" spans="1:10" ht="43.5" customHeight="1" x14ac:dyDescent="0.2">
      <c r="A11" s="278" t="s">
        <v>16</v>
      </c>
      <c r="B11" s="279"/>
      <c r="C11" s="279"/>
    </row>
    <row r="12" spans="1:10" s="66" customFormat="1" ht="12.95" customHeight="1" x14ac:dyDescent="0.2">
      <c r="A12" s="104"/>
      <c r="B12" s="106"/>
      <c r="C12" s="62"/>
    </row>
    <row r="13" spans="1:10" s="66" customFormat="1" ht="12.95" customHeight="1" x14ac:dyDescent="0.2">
      <c r="A13" s="104"/>
      <c r="B13" s="106"/>
      <c r="C13" s="62"/>
    </row>
    <row r="14" spans="1:10" s="66" customFormat="1" ht="12.95" customHeight="1" x14ac:dyDescent="0.2">
      <c r="A14" s="104"/>
      <c r="B14" s="106"/>
      <c r="C14" s="62"/>
    </row>
    <row r="15" spans="1:10" s="66" customFormat="1" ht="18" customHeight="1" thickBot="1" x14ac:dyDescent="0.25">
      <c r="A15" s="107" t="s">
        <v>8</v>
      </c>
      <c r="B15" s="108" t="s">
        <v>10</v>
      </c>
      <c r="C15" s="109"/>
    </row>
    <row r="16" spans="1:10" s="66" customFormat="1" ht="18" customHeight="1" x14ac:dyDescent="0.2">
      <c r="A16" s="110" t="str">
        <f>'1.1_Gradbena jama'!A8</f>
        <v>1.1</v>
      </c>
      <c r="B16" s="110" t="str">
        <f>'1.1_Gradbena jama'!B8</f>
        <v>IZKOP IN ZAŠČITA GRADBENE JAME</v>
      </c>
      <c r="C16" s="111">
        <f>'1.1_Gradbena jama'!F8</f>
        <v>0</v>
      </c>
      <c r="J16" s="69"/>
    </row>
    <row r="17" spans="1:3" s="66" customFormat="1" ht="18" customHeight="1" x14ac:dyDescent="0.2">
      <c r="A17" s="112"/>
      <c r="B17" s="112"/>
      <c r="C17" s="113">
        <f>SUM(C16:C16)</f>
        <v>0</v>
      </c>
    </row>
    <row r="18" spans="1:3" s="66" customFormat="1" ht="18" customHeight="1" x14ac:dyDescent="0.2">
      <c r="A18" s="114"/>
      <c r="B18" s="114"/>
      <c r="C18" s="115"/>
    </row>
    <row r="19" spans="1:3" s="66" customFormat="1" ht="18" customHeight="1" x14ac:dyDescent="0.2">
      <c r="A19" s="116">
        <v>0.05</v>
      </c>
      <c r="B19" s="117" t="s">
        <v>77</v>
      </c>
      <c r="C19" s="118">
        <f>C17*A19</f>
        <v>0</v>
      </c>
    </row>
    <row r="20" spans="1:3" s="66" customFormat="1" ht="18" customHeight="1" thickBot="1" x14ac:dyDescent="0.25">
      <c r="A20" s="61"/>
      <c r="B20" s="37"/>
      <c r="C20" s="119"/>
    </row>
    <row r="21" spans="1:3" ht="18" customHeight="1" thickBot="1" x14ac:dyDescent="0.25">
      <c r="A21" s="120"/>
      <c r="B21" s="121" t="s">
        <v>78</v>
      </c>
      <c r="C21" s="122">
        <f>C17+C19</f>
        <v>0</v>
      </c>
    </row>
    <row r="22" spans="1:3" s="66" customFormat="1" ht="18" customHeight="1" x14ac:dyDescent="0.2">
      <c r="A22" s="61"/>
      <c r="B22" s="37"/>
      <c r="C22" s="62"/>
    </row>
    <row r="23" spans="1:3" s="66" customFormat="1" ht="18" customHeight="1" x14ac:dyDescent="0.2">
      <c r="A23" s="123" t="s">
        <v>75</v>
      </c>
      <c r="B23" s="72"/>
      <c r="C23" s="124"/>
    </row>
    <row r="24" spans="1:3" s="66" customFormat="1" ht="17.25" customHeight="1" x14ac:dyDescent="0.2">
      <c r="A24" s="125"/>
      <c r="B24" s="71"/>
      <c r="C24" s="77"/>
    </row>
    <row r="25" spans="1:3" s="66" customFormat="1" ht="17.25" customHeight="1" x14ac:dyDescent="0.2">
      <c r="A25" s="125"/>
      <c r="B25" s="71"/>
      <c r="C25" s="77"/>
    </row>
    <row r="26" spans="1:3" s="66" customFormat="1" ht="17.25" customHeight="1" x14ac:dyDescent="0.2">
      <c r="A26" s="125"/>
      <c r="B26" s="71"/>
      <c r="C26" s="77"/>
    </row>
    <row r="27" spans="1:3" s="66" customFormat="1" ht="17.25" customHeight="1" x14ac:dyDescent="0.2">
      <c r="A27" s="125"/>
      <c r="B27" s="71"/>
      <c r="C27" s="77"/>
    </row>
    <row r="28" spans="1:3" s="66" customFormat="1" ht="12" x14ac:dyDescent="0.2">
      <c r="A28" s="125"/>
      <c r="B28" s="72"/>
      <c r="C28" s="76"/>
    </row>
    <row r="29" spans="1:3" s="66" customFormat="1" ht="12" x14ac:dyDescent="0.2">
      <c r="A29" s="125"/>
      <c r="B29" s="72"/>
      <c r="C29" s="76"/>
    </row>
    <row r="30" spans="1:3" s="66" customFormat="1" ht="12" x14ac:dyDescent="0.2">
      <c r="A30" s="125"/>
      <c r="B30" s="72"/>
      <c r="C30" s="76"/>
    </row>
    <row r="31" spans="1:3" s="66" customFormat="1" ht="12" x14ac:dyDescent="0.2">
      <c r="A31" s="125"/>
      <c r="B31" s="72"/>
      <c r="C31" s="76"/>
    </row>
    <row r="32" spans="1:3" s="66" customFormat="1" ht="12" x14ac:dyDescent="0.2">
      <c r="A32" s="125"/>
      <c r="B32" s="72"/>
      <c r="C32" s="76"/>
    </row>
    <row r="33" spans="1:3" s="66" customFormat="1" ht="12" x14ac:dyDescent="0.2">
      <c r="A33" s="125"/>
      <c r="B33" s="72"/>
      <c r="C33" s="76"/>
    </row>
    <row r="34" spans="1:3" s="66" customFormat="1" ht="12" x14ac:dyDescent="0.2">
      <c r="A34" s="125"/>
      <c r="B34" s="72"/>
      <c r="C34" s="76"/>
    </row>
  </sheetData>
  <sheetProtection algorithmName="SHA-512" hashValue="hc9N8HG+5pp+XXC00HzFcfMkU2hLC8ETblmI/XqntcQIkp3SIE2V/gFGOtFqw1W0dllPQi9WMQ8ICADFRfKdAA==" saltValue="jeEYpSSEO5gY54hJ+kw6ng==" spinCount="100000" sheet="1" objects="1" scenarios="1"/>
  <mergeCells count="1">
    <mergeCell ref="A11:C11"/>
  </mergeCells>
  <phoneticPr fontId="6"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4116-9660-442A-AF2F-88D21A2FE434}">
  <sheetPr codeName="List6">
    <tabColor theme="6" tint="0.39997558519241921"/>
    <pageSetUpPr fitToPage="1"/>
  </sheetPr>
  <dimension ref="A1:J1727"/>
  <sheetViews>
    <sheetView view="pageBreakPreview" zoomScaleNormal="100" zoomScaleSheetLayoutView="100" zoomScalePageLayoutView="115" workbookViewId="0"/>
  </sheetViews>
  <sheetFormatPr defaultColWidth="9.140625" defaultRowHeight="12" x14ac:dyDescent="0.2"/>
  <cols>
    <col min="1" max="1" width="7.7109375" style="202" customWidth="1"/>
    <col min="2" max="2" width="41.7109375" style="156" customWidth="1"/>
    <col min="3" max="3" width="4.7109375" style="157" customWidth="1"/>
    <col min="4" max="4" width="8.7109375" style="158" customWidth="1"/>
    <col min="5" max="5" width="10.7109375" style="159" customWidth="1"/>
    <col min="6" max="6" width="12.7109375" style="159" customWidth="1"/>
    <col min="7" max="16384" width="9.140625" style="134"/>
  </cols>
  <sheetData>
    <row r="1" spans="1:10" s="63" customFormat="1" ht="12.75" x14ac:dyDescent="0.2">
      <c r="A1" s="129" t="s">
        <v>17</v>
      </c>
      <c r="B1" s="130" t="str">
        <f>'0_Osebe'!B1</f>
        <v>UNIVERZA V LJUBLJANI</v>
      </c>
      <c r="C1" s="131"/>
      <c r="D1" s="132"/>
      <c r="E1" s="132"/>
      <c r="F1" s="132"/>
      <c r="G1" s="103"/>
    </row>
    <row r="2" spans="1:10" s="63" customFormat="1" ht="12.75" x14ac:dyDescent="0.2">
      <c r="A2" s="129"/>
      <c r="B2" s="130"/>
      <c r="C2" s="131"/>
      <c r="D2" s="132"/>
      <c r="E2" s="132"/>
      <c r="F2" s="132"/>
      <c r="G2" s="61"/>
    </row>
    <row r="3" spans="1:10" s="63" customFormat="1" ht="12.75" x14ac:dyDescent="0.2">
      <c r="A3" s="129" t="s">
        <v>20</v>
      </c>
      <c r="B3" s="130" t="str">
        <f>'0_Osebe'!B3</f>
        <v>Skupni uvoz in zunanja ureditev območja Fakultete za strojništvo in Fakultete za farmacijo</v>
      </c>
      <c r="C3" s="131"/>
      <c r="D3" s="132"/>
      <c r="E3" s="132"/>
      <c r="F3" s="132"/>
      <c r="G3" s="103"/>
    </row>
    <row r="4" spans="1:10" s="63" customFormat="1" ht="12.75" x14ac:dyDescent="0.2">
      <c r="A4" s="129" t="s">
        <v>19</v>
      </c>
      <c r="B4" s="130" t="str">
        <f>'0_Osebe'!B4</f>
        <v>IZKOP IN ZAŠČITA GRADBENE JAME</v>
      </c>
      <c r="C4" s="131"/>
      <c r="D4" s="132"/>
      <c r="E4" s="132"/>
      <c r="F4" s="132"/>
      <c r="G4" s="33"/>
    </row>
    <row r="5" spans="1:10" x14ac:dyDescent="0.2">
      <c r="A5" s="129"/>
      <c r="B5" s="129"/>
      <c r="C5" s="133"/>
      <c r="D5" s="133"/>
      <c r="E5" s="133"/>
      <c r="F5" s="133"/>
    </row>
    <row r="6" spans="1:10" x14ac:dyDescent="0.2">
      <c r="A6" s="135"/>
      <c r="B6" s="133"/>
      <c r="C6" s="136"/>
      <c r="D6" s="137"/>
      <c r="E6" s="137"/>
      <c r="F6" s="137"/>
    </row>
    <row r="7" spans="1:10" x14ac:dyDescent="0.2">
      <c r="A7" s="138" t="s">
        <v>8</v>
      </c>
      <c r="B7" s="130" t="s">
        <v>10</v>
      </c>
      <c r="C7" s="139"/>
      <c r="D7" s="140"/>
      <c r="E7" s="141"/>
      <c r="F7" s="142"/>
    </row>
    <row r="8" spans="1:10" x14ac:dyDescent="0.2">
      <c r="A8" s="143" t="s">
        <v>14</v>
      </c>
      <c r="B8" s="144" t="s">
        <v>170</v>
      </c>
      <c r="C8" s="139"/>
      <c r="D8" s="140"/>
      <c r="E8" s="141"/>
      <c r="F8" s="145">
        <f>F95</f>
        <v>0</v>
      </c>
    </row>
    <row r="9" spans="1:10" x14ac:dyDescent="0.2">
      <c r="A9" s="146"/>
      <c r="B9" s="147"/>
      <c r="C9" s="148"/>
      <c r="D9" s="149"/>
      <c r="E9" s="150"/>
      <c r="F9" s="151"/>
    </row>
    <row r="10" spans="1:10" x14ac:dyDescent="0.2">
      <c r="A10" s="152" t="s">
        <v>75</v>
      </c>
      <c r="B10" s="153"/>
      <c r="C10" s="139"/>
      <c r="D10" s="140"/>
      <c r="E10" s="141"/>
      <c r="F10" s="154"/>
    </row>
    <row r="11" spans="1:10" x14ac:dyDescent="0.2">
      <c r="A11" s="155"/>
    </row>
    <row r="12" spans="1:10" x14ac:dyDescent="0.2">
      <c r="A12" s="160" t="s">
        <v>4</v>
      </c>
      <c r="B12" s="161" t="s">
        <v>5</v>
      </c>
      <c r="C12" s="162" t="s">
        <v>45</v>
      </c>
      <c r="D12" s="163" t="s">
        <v>6</v>
      </c>
      <c r="E12" s="164" t="s">
        <v>44</v>
      </c>
      <c r="F12" s="164" t="s">
        <v>7</v>
      </c>
    </row>
    <row r="13" spans="1:10" s="66" customFormat="1" x14ac:dyDescent="0.2">
      <c r="A13" s="165"/>
      <c r="B13" s="166"/>
      <c r="C13" s="167"/>
      <c r="D13" s="168"/>
      <c r="E13" s="207"/>
      <c r="F13" s="169"/>
    </row>
    <row r="14" spans="1:10" ht="84" x14ac:dyDescent="0.2">
      <c r="A14" s="170"/>
      <c r="B14" s="171" t="s">
        <v>106</v>
      </c>
      <c r="C14" s="172"/>
      <c r="D14" s="173"/>
      <c r="E14" s="174"/>
      <c r="F14" s="175"/>
    </row>
    <row r="15" spans="1:10" x14ac:dyDescent="0.2">
      <c r="A15" s="170"/>
      <c r="B15" s="171"/>
      <c r="C15" s="172"/>
      <c r="D15" s="173"/>
      <c r="E15" s="174"/>
      <c r="F15" s="175"/>
    </row>
    <row r="16" spans="1:10" ht="312" x14ac:dyDescent="0.2">
      <c r="A16" s="170"/>
      <c r="B16" s="176" t="s">
        <v>171</v>
      </c>
      <c r="C16" s="172"/>
      <c r="D16" s="173"/>
      <c r="E16" s="174"/>
      <c r="F16" s="175"/>
      <c r="J16" s="177"/>
    </row>
    <row r="17" spans="1:6" ht="60" x14ac:dyDescent="0.2">
      <c r="A17" s="170"/>
      <c r="B17" s="176" t="s">
        <v>172</v>
      </c>
      <c r="C17" s="172"/>
      <c r="D17" s="173"/>
      <c r="E17" s="174"/>
      <c r="F17" s="175"/>
    </row>
    <row r="18" spans="1:6" x14ac:dyDescent="0.2">
      <c r="A18" s="170"/>
      <c r="B18" s="176"/>
      <c r="C18" s="172"/>
      <c r="D18" s="178"/>
      <c r="E18" s="174"/>
      <c r="F18" s="175"/>
    </row>
    <row r="19" spans="1:6" x14ac:dyDescent="0.2">
      <c r="A19" s="170"/>
      <c r="B19" s="176" t="s">
        <v>174</v>
      </c>
      <c r="C19" s="172"/>
      <c r="D19" s="178"/>
      <c r="E19" s="174"/>
      <c r="F19" s="175"/>
    </row>
    <row r="20" spans="1:6" x14ac:dyDescent="0.2">
      <c r="A20" s="170"/>
      <c r="B20" s="176"/>
      <c r="C20" s="172"/>
      <c r="D20" s="178"/>
      <c r="E20" s="174"/>
      <c r="F20" s="175"/>
    </row>
    <row r="21" spans="1:6" ht="24" x14ac:dyDescent="0.2">
      <c r="A21" s="179" t="str">
        <f>CONCATENATE($A$8,".",TEXT(COUNTA(A$18:A18)-COUNTIF(A$18:A18,"*.")+1,0))</f>
        <v>1.1.1</v>
      </c>
      <c r="B21" s="180" t="s">
        <v>196</v>
      </c>
      <c r="C21" s="172" t="s">
        <v>11</v>
      </c>
      <c r="D21" s="178">
        <v>1</v>
      </c>
      <c r="E21" s="208"/>
      <c r="F21" s="182">
        <f>ROUND(D21*E21,2)</f>
        <v>0</v>
      </c>
    </row>
    <row r="22" spans="1:6" x14ac:dyDescent="0.2">
      <c r="A22" s="179"/>
      <c r="B22" s="180"/>
      <c r="C22" s="172"/>
      <c r="D22" s="178"/>
      <c r="E22" s="209"/>
      <c r="F22" s="181"/>
    </row>
    <row r="23" spans="1:6" ht="24" x14ac:dyDescent="0.2">
      <c r="A23" s="179" t="str">
        <f>CONCATENATE($A$8,".",TEXT(COUNTA(A$18:A22)-COUNTIF(A$18:A22,"*.")+1,0))</f>
        <v>1.1.2</v>
      </c>
      <c r="B23" s="180" t="s">
        <v>173</v>
      </c>
      <c r="C23" s="172" t="s">
        <v>11</v>
      </c>
      <c r="D23" s="178">
        <v>1</v>
      </c>
      <c r="E23" s="205"/>
      <c r="F23" s="182">
        <f>ROUND(D23*E23,2)</f>
        <v>0</v>
      </c>
    </row>
    <row r="24" spans="1:6" x14ac:dyDescent="0.2">
      <c r="A24" s="179"/>
      <c r="B24" s="180"/>
      <c r="C24" s="172"/>
      <c r="D24" s="178"/>
      <c r="E24" s="175"/>
      <c r="F24" s="175"/>
    </row>
    <row r="25" spans="1:6" ht="24" x14ac:dyDescent="0.2">
      <c r="A25" s="179" t="str">
        <f>CONCATENATE($A$8,".",TEXT(COUNTA(A$18:A24)-COUNTIF(A$18:A24,"*.")+1,0))</f>
        <v>1.1.3</v>
      </c>
      <c r="B25" s="180" t="s">
        <v>197</v>
      </c>
      <c r="C25" s="172" t="s">
        <v>11</v>
      </c>
      <c r="D25" s="178">
        <v>1</v>
      </c>
      <c r="E25" s="205"/>
      <c r="F25" s="182">
        <f>ROUND(D25*E25,2)</f>
        <v>0</v>
      </c>
    </row>
    <row r="26" spans="1:6" x14ac:dyDescent="0.2">
      <c r="A26" s="179"/>
      <c r="B26" s="180"/>
      <c r="C26" s="172"/>
      <c r="D26" s="178"/>
      <c r="E26" s="207"/>
      <c r="F26" s="169"/>
    </row>
    <row r="27" spans="1:6" ht="36" x14ac:dyDescent="0.2">
      <c r="A27" s="179" t="str">
        <f>CONCATENATE($A$8,".",TEXT(COUNTA(A$18:A26)-COUNTIF(A$18:A26,"*.")+1,0))</f>
        <v>1.1.4</v>
      </c>
      <c r="B27" s="180" t="s">
        <v>198</v>
      </c>
      <c r="C27" s="172" t="s">
        <v>11</v>
      </c>
      <c r="D27" s="178">
        <v>1</v>
      </c>
      <c r="E27" s="206"/>
      <c r="F27" s="182">
        <f>ROUND(D27*E27,2)</f>
        <v>0</v>
      </c>
    </row>
    <row r="28" spans="1:6" x14ac:dyDescent="0.2">
      <c r="A28" s="179"/>
      <c r="B28" s="183"/>
      <c r="C28" s="184"/>
      <c r="D28" s="185"/>
      <c r="E28" s="175"/>
      <c r="F28" s="175"/>
    </row>
    <row r="29" spans="1:6" x14ac:dyDescent="0.2">
      <c r="A29" s="179"/>
      <c r="B29" s="176" t="s">
        <v>175</v>
      </c>
      <c r="C29" s="184"/>
      <c r="D29" s="185"/>
      <c r="E29" s="175"/>
      <c r="F29" s="175"/>
    </row>
    <row r="30" spans="1:6" x14ac:dyDescent="0.2">
      <c r="A30" s="179"/>
      <c r="B30" s="183"/>
      <c r="C30" s="184"/>
      <c r="D30" s="185"/>
      <c r="E30" s="175"/>
      <c r="F30" s="175"/>
    </row>
    <row r="31" spans="1:6" ht="48" x14ac:dyDescent="0.2">
      <c r="A31" s="179" t="str">
        <f>CONCATENATE($A$8,".",TEXT(COUNTA(A$18:A28)-COUNTIF(A$18:A28,"*.")+1,0))</f>
        <v>1.1.5</v>
      </c>
      <c r="B31" s="183" t="s">
        <v>199</v>
      </c>
      <c r="C31" s="186" t="s">
        <v>0</v>
      </c>
      <c r="D31" s="187">
        <v>714</v>
      </c>
      <c r="E31" s="205"/>
      <c r="F31" s="182">
        <f>ROUND(D31*E31,2)</f>
        <v>0</v>
      </c>
    </row>
    <row r="32" spans="1:6" x14ac:dyDescent="0.2">
      <c r="A32" s="179"/>
      <c r="B32" s="183"/>
      <c r="C32" s="184"/>
      <c r="D32" s="185"/>
      <c r="E32" s="175"/>
      <c r="F32" s="182"/>
    </row>
    <row r="33" spans="1:6" ht="36" x14ac:dyDescent="0.2">
      <c r="A33" s="179" t="str">
        <f>CONCATENATE($A$8,".",TEXT(COUNTA(A$18:A32)-COUNTIF(A$18:A32,"*.")+1,0))</f>
        <v>1.1.6</v>
      </c>
      <c r="B33" s="188" t="s">
        <v>200</v>
      </c>
      <c r="C33" s="184" t="s">
        <v>9</v>
      </c>
      <c r="D33" s="185">
        <v>2000</v>
      </c>
      <c r="E33" s="205"/>
      <c r="F33" s="182">
        <f>ROUND(D33*E33,2)</f>
        <v>0</v>
      </c>
    </row>
    <row r="34" spans="1:6" x14ac:dyDescent="0.2">
      <c r="A34" s="179"/>
      <c r="B34" s="188"/>
      <c r="C34" s="184"/>
      <c r="D34" s="185"/>
      <c r="E34" s="175"/>
      <c r="F34" s="182"/>
    </row>
    <row r="35" spans="1:6" ht="60" x14ac:dyDescent="0.2">
      <c r="A35" s="179" t="str">
        <f>CONCATENATE($A$8,".",TEXT(COUNTA(A$18:A34)-COUNTIF(A$18:A34,"*.")+1,0))</f>
        <v>1.1.7</v>
      </c>
      <c r="B35" s="188" t="s">
        <v>201</v>
      </c>
      <c r="C35" s="184" t="s">
        <v>0</v>
      </c>
      <c r="D35" s="185">
        <v>800</v>
      </c>
      <c r="E35" s="205"/>
      <c r="F35" s="182">
        <f>ROUND(D35*E35,2)</f>
        <v>0</v>
      </c>
    </row>
    <row r="36" spans="1:6" s="189" customFormat="1" x14ac:dyDescent="0.2">
      <c r="A36" s="179"/>
      <c r="B36" s="188"/>
      <c r="C36" s="184"/>
      <c r="D36" s="185"/>
      <c r="E36" s="175"/>
      <c r="F36" s="182"/>
    </row>
    <row r="37" spans="1:6" s="189" customFormat="1" x14ac:dyDescent="0.2">
      <c r="A37" s="179"/>
      <c r="B37" s="176" t="s">
        <v>176</v>
      </c>
      <c r="C37" s="184"/>
      <c r="D37" s="185"/>
      <c r="E37" s="175"/>
      <c r="F37" s="182"/>
    </row>
    <row r="38" spans="1:6" s="189" customFormat="1" x14ac:dyDescent="0.2">
      <c r="A38" s="179"/>
      <c r="B38" s="188"/>
      <c r="C38" s="184"/>
      <c r="D38" s="185"/>
      <c r="E38" s="175"/>
      <c r="F38" s="182"/>
    </row>
    <row r="39" spans="1:6" s="189" customFormat="1" ht="109.5" x14ac:dyDescent="0.2">
      <c r="A39" s="179" t="str">
        <f>CONCATENATE($A$8,".",TEXT(COUNTA(A$18:A38)-COUNTIF(A$18:A38,"*.")+1,0))</f>
        <v>1.1.8</v>
      </c>
      <c r="B39" s="190" t="s">
        <v>202</v>
      </c>
      <c r="C39" s="191"/>
      <c r="D39" s="192"/>
      <c r="E39" s="175"/>
      <c r="F39" s="182"/>
    </row>
    <row r="40" spans="1:6" s="189" customFormat="1" x14ac:dyDescent="0.2">
      <c r="A40" s="179" t="s">
        <v>12</v>
      </c>
      <c r="B40" s="183" t="s">
        <v>177</v>
      </c>
      <c r="C40" s="184" t="s">
        <v>9</v>
      </c>
      <c r="D40" s="185">
        <v>484</v>
      </c>
      <c r="E40" s="205"/>
      <c r="F40" s="182">
        <f>ROUND(D40*E40,2)</f>
        <v>0</v>
      </c>
    </row>
    <row r="41" spans="1:6" s="189" customFormat="1" x14ac:dyDescent="0.2">
      <c r="A41" s="179" t="s">
        <v>13</v>
      </c>
      <c r="B41" s="183" t="s">
        <v>178</v>
      </c>
      <c r="C41" s="184" t="s">
        <v>9</v>
      </c>
      <c r="D41" s="185">
        <v>5197</v>
      </c>
      <c r="E41" s="205"/>
      <c r="F41" s="182">
        <f>ROUND(D41*E41,2)</f>
        <v>0</v>
      </c>
    </row>
    <row r="42" spans="1:6" x14ac:dyDescent="0.2">
      <c r="A42" s="179"/>
      <c r="B42" s="193"/>
      <c r="C42" s="167"/>
      <c r="D42" s="194"/>
      <c r="E42" s="207"/>
      <c r="F42" s="169"/>
    </row>
    <row r="43" spans="1:6" ht="36" x14ac:dyDescent="0.2">
      <c r="A43" s="179" t="str">
        <f>CONCATENATE($A$8,".",TEXT(COUNTA(A$18:A42)-COUNTIF(A$18:A42,"*.")+1,0))</f>
        <v>1.1.9</v>
      </c>
      <c r="B43" s="183" t="s">
        <v>203</v>
      </c>
      <c r="C43" s="184" t="s">
        <v>179</v>
      </c>
      <c r="D43" s="185">
        <v>74</v>
      </c>
      <c r="E43" s="205"/>
      <c r="F43" s="182">
        <f>ROUND(D43*E43,2)</f>
        <v>0</v>
      </c>
    </row>
    <row r="44" spans="1:6" x14ac:dyDescent="0.2">
      <c r="A44" s="179"/>
      <c r="B44" s="193"/>
      <c r="C44" s="167"/>
      <c r="D44" s="194"/>
      <c r="E44" s="207"/>
      <c r="F44" s="169"/>
    </row>
    <row r="45" spans="1:6" ht="123.75" x14ac:dyDescent="0.2">
      <c r="A45" s="179" t="str">
        <f>CONCATENATE($A$8,".",TEXT(COUNTA(A$18:A44)-COUNTIF(A$18:A44,"*.")+1,0))</f>
        <v>1.1.10</v>
      </c>
      <c r="B45" s="188" t="s">
        <v>204</v>
      </c>
      <c r="C45" s="184"/>
      <c r="D45" s="185"/>
      <c r="E45" s="175"/>
      <c r="F45" s="182"/>
    </row>
    <row r="46" spans="1:6" x14ac:dyDescent="0.2">
      <c r="A46" s="179" t="s">
        <v>12</v>
      </c>
      <c r="B46" s="188" t="s">
        <v>180</v>
      </c>
      <c r="C46" s="184" t="s">
        <v>179</v>
      </c>
      <c r="D46" s="185">
        <v>31</v>
      </c>
      <c r="E46" s="205"/>
      <c r="F46" s="182">
        <f>ROUND(D46*E46,2)</f>
        <v>0</v>
      </c>
    </row>
    <row r="47" spans="1:6" x14ac:dyDescent="0.2">
      <c r="A47" s="179" t="s">
        <v>13</v>
      </c>
      <c r="B47" s="188" t="s">
        <v>181</v>
      </c>
      <c r="C47" s="184" t="s">
        <v>179</v>
      </c>
      <c r="D47" s="185">
        <v>31</v>
      </c>
      <c r="E47" s="205"/>
      <c r="F47" s="182">
        <f>ROUND(D47*E47,2)</f>
        <v>0</v>
      </c>
    </row>
    <row r="48" spans="1:6" x14ac:dyDescent="0.2">
      <c r="A48" s="179"/>
      <c r="B48" s="193"/>
      <c r="C48" s="167"/>
      <c r="D48" s="194"/>
      <c r="E48" s="207"/>
      <c r="F48" s="169"/>
    </row>
    <row r="49" spans="1:6" ht="123.75" x14ac:dyDescent="0.2">
      <c r="A49" s="179" t="str">
        <f>CONCATENATE($A$8,".",TEXT(COUNTA(A$18:A48)-COUNTIF(A$18:A48,"*.")+1,0))</f>
        <v>1.1.11</v>
      </c>
      <c r="B49" s="188" t="s">
        <v>205</v>
      </c>
      <c r="C49" s="184"/>
      <c r="D49" s="185"/>
      <c r="E49" s="175"/>
      <c r="F49" s="182"/>
    </row>
    <row r="50" spans="1:6" x14ac:dyDescent="0.2">
      <c r="A50" s="179" t="s">
        <v>12</v>
      </c>
      <c r="B50" s="188" t="s">
        <v>180</v>
      </c>
      <c r="C50" s="184" t="s">
        <v>179</v>
      </c>
      <c r="D50" s="185">
        <v>6</v>
      </c>
      <c r="E50" s="205"/>
      <c r="F50" s="182">
        <f>ROUND(D50*E50,2)</f>
        <v>0</v>
      </c>
    </row>
    <row r="51" spans="1:6" x14ac:dyDescent="0.2">
      <c r="A51" s="179" t="s">
        <v>13</v>
      </c>
      <c r="B51" s="188" t="s">
        <v>181</v>
      </c>
      <c r="C51" s="184" t="s">
        <v>179</v>
      </c>
      <c r="D51" s="185">
        <v>6</v>
      </c>
      <c r="E51" s="205"/>
      <c r="F51" s="182">
        <f>ROUND(D51*E51,2)</f>
        <v>0</v>
      </c>
    </row>
    <row r="52" spans="1:6" x14ac:dyDescent="0.2">
      <c r="A52" s="179"/>
      <c r="B52" s="193"/>
      <c r="C52" s="167"/>
      <c r="D52" s="194"/>
      <c r="E52" s="207"/>
      <c r="F52" s="169"/>
    </row>
    <row r="53" spans="1:6" ht="24" x14ac:dyDescent="0.2">
      <c r="A53" s="179" t="str">
        <f>CONCATENATE($A$8,".",TEXT(COUNTA(A$18:A52)-COUNTIF(A$18:A52,"*.")+1,0))</f>
        <v>1.1.12</v>
      </c>
      <c r="B53" s="188" t="s">
        <v>206</v>
      </c>
      <c r="C53" s="184" t="s">
        <v>179</v>
      </c>
      <c r="D53" s="185">
        <v>74</v>
      </c>
      <c r="E53" s="206"/>
      <c r="F53" s="182">
        <f>ROUND(D53*E53,2)</f>
        <v>0</v>
      </c>
    </row>
    <row r="54" spans="1:6" x14ac:dyDescent="0.2">
      <c r="A54" s="179"/>
      <c r="B54" s="188"/>
      <c r="C54" s="184"/>
      <c r="D54" s="185"/>
      <c r="E54" s="175"/>
      <c r="F54" s="175"/>
    </row>
    <row r="55" spans="1:6" ht="24" x14ac:dyDescent="0.2">
      <c r="A55" s="179" t="str">
        <f>CONCATENATE($A$8,".",TEXT(COUNTA(A$18:A54)-COUNTIF(A$18:A54,"*.")+1,0))</f>
        <v>1.1.13</v>
      </c>
      <c r="B55" s="188" t="s">
        <v>182</v>
      </c>
      <c r="C55" s="184" t="s">
        <v>179</v>
      </c>
      <c r="D55" s="185">
        <v>12</v>
      </c>
      <c r="E55" s="205"/>
      <c r="F55" s="182">
        <f>ROUND(D55*E55,2)</f>
        <v>0</v>
      </c>
    </row>
    <row r="56" spans="1:6" x14ac:dyDescent="0.2">
      <c r="A56" s="179"/>
      <c r="B56" s="188"/>
      <c r="C56" s="184"/>
      <c r="D56" s="185"/>
      <c r="E56" s="175"/>
      <c r="F56" s="182"/>
    </row>
    <row r="57" spans="1:6" ht="24" x14ac:dyDescent="0.2">
      <c r="A57" s="179" t="str">
        <f>CONCATENATE($A$8,".",TEXT(COUNTA(A$18:A56)-COUNTIF(A$18:A56,"*.")+1,0))</f>
        <v>1.1.14</v>
      </c>
      <c r="B57" s="188" t="s">
        <v>183</v>
      </c>
      <c r="C57" s="184" t="s">
        <v>179</v>
      </c>
      <c r="D57" s="185">
        <v>1</v>
      </c>
      <c r="E57" s="205"/>
      <c r="F57" s="182">
        <f>ROUND(D57*E57,2)</f>
        <v>0</v>
      </c>
    </row>
    <row r="58" spans="1:6" x14ac:dyDescent="0.2">
      <c r="A58" s="179"/>
      <c r="B58" s="188"/>
      <c r="C58" s="184"/>
      <c r="D58" s="195"/>
      <c r="E58" s="175"/>
      <c r="F58" s="182"/>
    </row>
    <row r="59" spans="1:6" ht="156" x14ac:dyDescent="0.2">
      <c r="A59" s="179" t="str">
        <f>CONCATENATE($A$8,".",TEXT(COUNTA(A$18:A58)-COUNTIF(A$18:A58,"*.")+1,0))</f>
        <v>1.1.15</v>
      </c>
      <c r="B59" s="188" t="s">
        <v>207</v>
      </c>
      <c r="C59" s="184" t="s">
        <v>1</v>
      </c>
      <c r="D59" s="195">
        <v>51170</v>
      </c>
      <c r="E59" s="205"/>
      <c r="F59" s="182">
        <f>ROUND(D59*E59,2)</f>
        <v>0</v>
      </c>
    </row>
    <row r="60" spans="1:6" s="196" customFormat="1" x14ac:dyDescent="0.2">
      <c r="A60" s="179"/>
      <c r="B60" s="193"/>
      <c r="C60" s="167"/>
      <c r="D60" s="194"/>
      <c r="E60" s="207"/>
      <c r="F60" s="169"/>
    </row>
    <row r="61" spans="1:6" s="196" customFormat="1" ht="72" x14ac:dyDescent="0.2">
      <c r="A61" s="179" t="str">
        <f>CONCATENATE($A$8,".",TEXT(COUNTA(A$18:A60)-COUNTIF(A$18:A60,"*.")+1,0))</f>
        <v>1.1.16</v>
      </c>
      <c r="B61" s="188" t="s">
        <v>208</v>
      </c>
      <c r="C61" s="184" t="s">
        <v>2</v>
      </c>
      <c r="D61" s="185">
        <v>87</v>
      </c>
      <c r="E61" s="206"/>
      <c r="F61" s="182">
        <f>ROUND(D61*E61,2)</f>
        <v>0</v>
      </c>
    </row>
    <row r="62" spans="1:6" s="196" customFormat="1" x14ac:dyDescent="0.2">
      <c r="A62" s="179"/>
      <c r="B62" s="183"/>
      <c r="C62" s="186"/>
      <c r="D62" s="187"/>
      <c r="E62" s="209"/>
      <c r="F62" s="181"/>
    </row>
    <row r="63" spans="1:6" s="196" customFormat="1" x14ac:dyDescent="0.2">
      <c r="A63" s="179"/>
      <c r="B63" s="197" t="s">
        <v>184</v>
      </c>
      <c r="C63" s="186"/>
      <c r="D63" s="187"/>
      <c r="E63" s="209"/>
      <c r="F63" s="181"/>
    </row>
    <row r="64" spans="1:6" s="196" customFormat="1" x14ac:dyDescent="0.2">
      <c r="A64" s="179"/>
      <c r="B64" s="183"/>
      <c r="C64" s="186"/>
      <c r="D64" s="187"/>
      <c r="E64" s="209"/>
      <c r="F64" s="181"/>
    </row>
    <row r="65" spans="1:6" s="196" customFormat="1" ht="72" x14ac:dyDescent="0.2">
      <c r="A65" s="179" t="str">
        <f>CONCATENATE($A$8,".",TEXT(COUNTA(A$18:A62)-COUNTIF(A$18:A62,"*.")+1,0))</f>
        <v>1.1.17</v>
      </c>
      <c r="B65" s="188" t="s">
        <v>209</v>
      </c>
      <c r="C65" s="184" t="s">
        <v>0</v>
      </c>
      <c r="D65" s="185">
        <v>6080</v>
      </c>
      <c r="E65" s="205"/>
      <c r="F65" s="182">
        <f>ROUND(D65*E65,2)</f>
        <v>0</v>
      </c>
    </row>
    <row r="66" spans="1:6" s="196" customFormat="1" x14ac:dyDescent="0.2">
      <c r="A66" s="179"/>
      <c r="B66" s="188"/>
      <c r="C66" s="184"/>
      <c r="D66" s="185"/>
      <c r="E66" s="175"/>
      <c r="F66" s="175"/>
    </row>
    <row r="67" spans="1:6" s="196" customFormat="1" ht="96" x14ac:dyDescent="0.2">
      <c r="A67" s="179" t="str">
        <f>CONCATENATE($A$8,".",TEXT(COUNTA(A$18:A66)-COUNTIF(A$18:A66,"*.")+1,0))</f>
        <v>1.1.18</v>
      </c>
      <c r="B67" s="188" t="s">
        <v>210</v>
      </c>
      <c r="C67" s="184" t="s">
        <v>0</v>
      </c>
      <c r="D67" s="195">
        <v>738</v>
      </c>
      <c r="E67" s="205"/>
      <c r="F67" s="182">
        <f>ROUND(D67*E67,2)</f>
        <v>0</v>
      </c>
    </row>
    <row r="68" spans="1:6" s="196" customFormat="1" x14ac:dyDescent="0.2">
      <c r="A68" s="179"/>
      <c r="B68" s="198"/>
      <c r="C68" s="184"/>
      <c r="D68" s="195"/>
      <c r="E68" s="207"/>
      <c r="F68" s="169"/>
    </row>
    <row r="69" spans="1:6" s="196" customFormat="1" ht="25.5" x14ac:dyDescent="0.2">
      <c r="A69" s="179" t="str">
        <f>CONCATENATE($A$8,".",TEXT(COUNTA(A$18:A68)-COUNTIF(A$18:A68,"*.")+1,0))</f>
        <v>1.1.19</v>
      </c>
      <c r="B69" s="188" t="s">
        <v>211</v>
      </c>
      <c r="C69" s="184" t="s">
        <v>9</v>
      </c>
      <c r="D69" s="195">
        <v>1160</v>
      </c>
      <c r="E69" s="206"/>
      <c r="F69" s="182">
        <f>ROUND(D69*E69,2)</f>
        <v>0</v>
      </c>
    </row>
    <row r="70" spans="1:6" s="196" customFormat="1" x14ac:dyDescent="0.2">
      <c r="A70" s="179"/>
      <c r="B70" s="183"/>
      <c r="C70" s="184"/>
      <c r="D70" s="185"/>
      <c r="E70" s="175"/>
      <c r="F70" s="175"/>
    </row>
    <row r="71" spans="1:6" s="196" customFormat="1" ht="24" x14ac:dyDescent="0.2">
      <c r="A71" s="179"/>
      <c r="B71" s="197" t="s">
        <v>185</v>
      </c>
      <c r="C71" s="184"/>
      <c r="D71" s="185"/>
      <c r="E71" s="175"/>
      <c r="F71" s="175"/>
    </row>
    <row r="72" spans="1:6" s="196" customFormat="1" x14ac:dyDescent="0.2">
      <c r="A72" s="179"/>
      <c r="B72" s="183"/>
      <c r="C72" s="184"/>
      <c r="D72" s="185"/>
      <c r="E72" s="175"/>
      <c r="F72" s="175"/>
    </row>
    <row r="73" spans="1:6" s="196" customFormat="1" ht="60" x14ac:dyDescent="0.2">
      <c r="A73" s="179" t="str">
        <f>CONCATENATE($A$8,".",TEXT(COUNTA(A$18:A70)-COUNTIF(A$18:A70,"*.")+1,0))</f>
        <v>1.1.20</v>
      </c>
      <c r="B73" s="188" t="s">
        <v>212</v>
      </c>
      <c r="C73" s="184" t="s">
        <v>179</v>
      </c>
      <c r="D73" s="195">
        <v>12</v>
      </c>
      <c r="E73" s="205"/>
      <c r="F73" s="182">
        <f>ROUND(D73*E73,2)</f>
        <v>0</v>
      </c>
    </row>
    <row r="74" spans="1:6" s="196" customFormat="1" x14ac:dyDescent="0.2">
      <c r="A74" s="179"/>
      <c r="B74" s="188"/>
      <c r="C74" s="184"/>
      <c r="D74" s="195"/>
      <c r="E74" s="175"/>
      <c r="F74" s="175"/>
    </row>
    <row r="75" spans="1:6" s="196" customFormat="1" ht="60" x14ac:dyDescent="0.2">
      <c r="A75" s="179" t="str">
        <f>CONCATENATE($A$8,".",TEXT(COUNTA(A$18:A74)-COUNTIF(A$18:A74,"*.")+1,0))</f>
        <v>1.1.21</v>
      </c>
      <c r="B75" s="188" t="s">
        <v>213</v>
      </c>
      <c r="C75" s="184" t="s">
        <v>179</v>
      </c>
      <c r="D75" s="195">
        <v>12</v>
      </c>
      <c r="E75" s="205"/>
      <c r="F75" s="182">
        <f>ROUND(D75*E75,2)</f>
        <v>0</v>
      </c>
    </row>
    <row r="76" spans="1:6" s="196" customFormat="1" x14ac:dyDescent="0.2">
      <c r="A76" s="179"/>
      <c r="B76" s="188"/>
      <c r="C76" s="184"/>
      <c r="D76" s="195"/>
      <c r="E76" s="175"/>
      <c r="F76" s="175"/>
    </row>
    <row r="77" spans="1:6" s="196" customFormat="1" ht="60" x14ac:dyDescent="0.2">
      <c r="A77" s="179" t="str">
        <f>CONCATENATE($A$8,".",TEXT(COUNTA(A$18:A76)-COUNTIF(A$18:A76,"*.")+1,0))</f>
        <v>1.1.22</v>
      </c>
      <c r="B77" s="188" t="s">
        <v>214</v>
      </c>
      <c r="C77" s="184" t="s">
        <v>179</v>
      </c>
      <c r="D77" s="195">
        <v>4</v>
      </c>
      <c r="E77" s="205"/>
      <c r="F77" s="182">
        <f>ROUND(D77*E77,2)</f>
        <v>0</v>
      </c>
    </row>
    <row r="78" spans="1:6" s="196" customFormat="1" x14ac:dyDescent="0.2">
      <c r="A78" s="179"/>
      <c r="B78" s="188"/>
      <c r="C78" s="184"/>
      <c r="D78" s="195"/>
      <c r="E78" s="209"/>
      <c r="F78" s="181"/>
    </row>
    <row r="79" spans="1:6" s="196" customFormat="1" ht="36" x14ac:dyDescent="0.2">
      <c r="A79" s="179" t="str">
        <f>CONCATENATE($A$8,".",TEXT(COUNTA(A$18:A78)-COUNTIF(A$18:A78,"*.")+1,0))</f>
        <v>1.1.23</v>
      </c>
      <c r="B79" s="188" t="s">
        <v>215</v>
      </c>
      <c r="C79" s="184" t="s">
        <v>179</v>
      </c>
      <c r="D79" s="195">
        <v>2</v>
      </c>
      <c r="E79" s="205"/>
      <c r="F79" s="182">
        <f>ROUND(D79*E79,2)</f>
        <v>0</v>
      </c>
    </row>
    <row r="80" spans="1:6" s="196" customFormat="1" x14ac:dyDescent="0.2">
      <c r="A80" s="179"/>
      <c r="B80" s="188"/>
      <c r="C80" s="184"/>
      <c r="D80" s="195"/>
      <c r="E80" s="175"/>
      <c r="F80" s="175"/>
    </row>
    <row r="81" spans="1:8" s="196" customFormat="1" ht="36" x14ac:dyDescent="0.2">
      <c r="A81" s="179" t="str">
        <f>CONCATENATE($A$8,".",TEXT(COUNTA(A$18:A80)-COUNTIF(A$18:A80,"*.")+1,0))</f>
        <v>1.1.24</v>
      </c>
      <c r="B81" s="188" t="s">
        <v>216</v>
      </c>
      <c r="C81" s="184" t="s">
        <v>179</v>
      </c>
      <c r="D81" s="195">
        <v>1</v>
      </c>
      <c r="E81" s="205"/>
      <c r="F81" s="182">
        <f>ROUND(D81*E81,2)</f>
        <v>0</v>
      </c>
      <c r="H81" s="199"/>
    </row>
    <row r="82" spans="1:8" s="196" customFormat="1" x14ac:dyDescent="0.2">
      <c r="A82" s="179"/>
      <c r="B82" s="183"/>
      <c r="C82" s="184"/>
      <c r="D82" s="185"/>
      <c r="E82" s="175"/>
      <c r="F82" s="175"/>
      <c r="H82" s="199"/>
    </row>
    <row r="83" spans="1:8" s="196" customFormat="1" x14ac:dyDescent="0.2">
      <c r="A83" s="179"/>
      <c r="B83" s="197" t="s">
        <v>186</v>
      </c>
      <c r="C83" s="184"/>
      <c r="D83" s="185"/>
      <c r="E83" s="175"/>
      <c r="F83" s="175"/>
      <c r="H83" s="199"/>
    </row>
    <row r="84" spans="1:8" s="196" customFormat="1" x14ac:dyDescent="0.2">
      <c r="A84" s="179"/>
      <c r="B84" s="183"/>
      <c r="C84" s="184"/>
      <c r="D84" s="185"/>
      <c r="E84" s="175"/>
      <c r="F84" s="175"/>
      <c r="H84" s="199"/>
    </row>
    <row r="85" spans="1:8" s="196" customFormat="1" ht="24" x14ac:dyDescent="0.2">
      <c r="A85" s="179" t="str">
        <f>CONCATENATE($A$8,".",TEXT(COUNTA(A$18:A82)-COUNTIF(A$18:A82,"*.")+1,0))</f>
        <v>1.1.25</v>
      </c>
      <c r="B85" s="188" t="s">
        <v>217</v>
      </c>
      <c r="C85" s="184" t="s">
        <v>179</v>
      </c>
      <c r="D85" s="195">
        <v>1</v>
      </c>
      <c r="E85" s="205"/>
      <c r="F85" s="182">
        <f>ROUND(D85*E85,2)</f>
        <v>0</v>
      </c>
      <c r="H85" s="199"/>
    </row>
    <row r="86" spans="1:8" s="196" customFormat="1" x14ac:dyDescent="0.2">
      <c r="A86" s="179"/>
      <c r="B86" s="188"/>
      <c r="C86" s="184"/>
      <c r="D86" s="195"/>
      <c r="E86" s="209"/>
      <c r="F86" s="181"/>
    </row>
    <row r="87" spans="1:8" ht="36" x14ac:dyDescent="0.2">
      <c r="A87" s="179" t="str">
        <f>CONCATENATE($A$8,".",TEXT(COUNTA(A$18:A86)-COUNTIF(A$18:A86,"*.")+1,0))</f>
        <v>1.1.26</v>
      </c>
      <c r="B87" s="188" t="s">
        <v>189</v>
      </c>
      <c r="C87" s="184" t="s">
        <v>3</v>
      </c>
      <c r="D87" s="195">
        <v>100</v>
      </c>
      <c r="E87" s="205"/>
      <c r="F87" s="182">
        <f>ROUND(D87*E87,2)</f>
        <v>0</v>
      </c>
    </row>
    <row r="88" spans="1:8" x14ac:dyDescent="0.2">
      <c r="A88" s="179"/>
      <c r="B88" s="188"/>
      <c r="C88" s="184"/>
      <c r="D88" s="195"/>
      <c r="E88" s="175"/>
      <c r="F88" s="182"/>
    </row>
    <row r="89" spans="1:8" ht="36" x14ac:dyDescent="0.2">
      <c r="A89" s="179" t="str">
        <f>CONCATENATE($A$8,".",TEXT(COUNTA(A$18:A87)-COUNTIF(A$18:A87,"*.")+1,0))</f>
        <v>1.1.27</v>
      </c>
      <c r="B89" s="188" t="s">
        <v>190</v>
      </c>
      <c r="C89" s="184" t="s">
        <v>3</v>
      </c>
      <c r="D89" s="195">
        <v>100</v>
      </c>
      <c r="E89" s="205"/>
      <c r="F89" s="182">
        <f>ROUND(D89*E89,2)</f>
        <v>0</v>
      </c>
    </row>
    <row r="90" spans="1:8" x14ac:dyDescent="0.2">
      <c r="A90" s="179"/>
      <c r="B90" s="188"/>
      <c r="C90" s="184"/>
      <c r="D90" s="195"/>
      <c r="E90" s="209"/>
      <c r="F90" s="181"/>
    </row>
    <row r="91" spans="1:8" ht="24" x14ac:dyDescent="0.2">
      <c r="A91" s="165" t="str">
        <f>CONCATENATE($A$8,".",TEXT(COUNTA(A$18:A90)-COUNTIF(A$18:A90,"*.")+1,0))</f>
        <v>1.1.28</v>
      </c>
      <c r="B91" s="188" t="s">
        <v>187</v>
      </c>
      <c r="C91" s="184" t="s">
        <v>3</v>
      </c>
      <c r="D91" s="195">
        <v>60</v>
      </c>
      <c r="E91" s="206"/>
      <c r="F91" s="182">
        <f>ROUND(D91*E91,2)</f>
        <v>0</v>
      </c>
    </row>
    <row r="92" spans="1:8" x14ac:dyDescent="0.2">
      <c r="A92" s="165"/>
      <c r="B92" s="188"/>
      <c r="C92" s="184"/>
      <c r="D92" s="195"/>
      <c r="E92" s="207"/>
      <c r="F92" s="182"/>
    </row>
    <row r="93" spans="1:8" ht="24" x14ac:dyDescent="0.2">
      <c r="A93" s="165" t="str">
        <f>CONCATENATE($A$8,".",TEXT(COUNTA(A$18:A92)-COUNTIF(A$18:A92,"*.")+1,0))</f>
        <v>1.1.29</v>
      </c>
      <c r="B93" s="188" t="s">
        <v>188</v>
      </c>
      <c r="C93" s="184" t="s">
        <v>3</v>
      </c>
      <c r="D93" s="195">
        <v>60</v>
      </c>
      <c r="E93" s="206"/>
      <c r="F93" s="182">
        <f>ROUND(D93*E93,2)</f>
        <v>0</v>
      </c>
    </row>
    <row r="94" spans="1:8" x14ac:dyDescent="0.2">
      <c r="A94" s="179"/>
      <c r="B94" s="188"/>
      <c r="C94" s="184"/>
      <c r="D94" s="195"/>
      <c r="E94" s="175"/>
      <c r="F94" s="175"/>
    </row>
    <row r="95" spans="1:8" x14ac:dyDescent="0.2">
      <c r="A95" s="200"/>
      <c r="B95" s="161" t="str">
        <f>B8</f>
        <v>IZKOP IN ZAŠČITA GRADBENE JAME</v>
      </c>
      <c r="C95" s="162"/>
      <c r="D95" s="163"/>
      <c r="E95" s="164"/>
      <c r="F95" s="201">
        <f>SUM(F18:F94)</f>
        <v>0</v>
      </c>
    </row>
    <row r="96" spans="1:8" x14ac:dyDescent="0.2">
      <c r="B96" s="203"/>
    </row>
    <row r="97" spans="2:2" x14ac:dyDescent="0.2">
      <c r="B97" s="203"/>
    </row>
    <row r="98" spans="2:2" x14ac:dyDescent="0.2">
      <c r="B98" s="203"/>
    </row>
    <row r="99" spans="2:2" x14ac:dyDescent="0.2">
      <c r="B99" s="203"/>
    </row>
    <row r="100" spans="2:2" x14ac:dyDescent="0.2">
      <c r="B100" s="203"/>
    </row>
    <row r="101" spans="2:2" x14ac:dyDescent="0.2">
      <c r="B101" s="203"/>
    </row>
    <row r="102" spans="2:2" x14ac:dyDescent="0.2">
      <c r="B102" s="203"/>
    </row>
    <row r="103" spans="2:2" x14ac:dyDescent="0.2">
      <c r="B103" s="203"/>
    </row>
    <row r="104" spans="2:2" x14ac:dyDescent="0.2">
      <c r="B104" s="203"/>
    </row>
    <row r="105" spans="2:2" x14ac:dyDescent="0.2">
      <c r="B105" s="203"/>
    </row>
    <row r="106" spans="2:2" x14ac:dyDescent="0.2">
      <c r="B106" s="203"/>
    </row>
    <row r="107" spans="2:2" x14ac:dyDescent="0.2">
      <c r="B107" s="203"/>
    </row>
    <row r="108" spans="2:2" x14ac:dyDescent="0.2">
      <c r="B108" s="203"/>
    </row>
    <row r="109" spans="2:2" x14ac:dyDescent="0.2">
      <c r="B109" s="203"/>
    </row>
    <row r="110" spans="2:2" x14ac:dyDescent="0.2">
      <c r="B110" s="203"/>
    </row>
    <row r="111" spans="2:2" x14ac:dyDescent="0.2">
      <c r="B111" s="203"/>
    </row>
    <row r="112" spans="2:2" x14ac:dyDescent="0.2">
      <c r="B112" s="203"/>
    </row>
    <row r="113" spans="2:4" x14ac:dyDescent="0.2">
      <c r="B113" s="203"/>
    </row>
    <row r="114" spans="2:4" x14ac:dyDescent="0.2">
      <c r="B114" s="203"/>
    </row>
    <row r="115" spans="2:4" x14ac:dyDescent="0.2">
      <c r="B115" s="203"/>
      <c r="D115" s="204"/>
    </row>
    <row r="116" spans="2:4" x14ac:dyDescent="0.2">
      <c r="B116" s="203"/>
    </row>
    <row r="117" spans="2:4" x14ac:dyDescent="0.2">
      <c r="B117" s="203"/>
    </row>
    <row r="118" spans="2:4" x14ac:dyDescent="0.2">
      <c r="B118" s="203"/>
    </row>
    <row r="119" spans="2:4" x14ac:dyDescent="0.2">
      <c r="B119" s="203"/>
    </row>
    <row r="120" spans="2:4" x14ac:dyDescent="0.2">
      <c r="B120" s="203"/>
    </row>
    <row r="121" spans="2:4" x14ac:dyDescent="0.2">
      <c r="B121" s="203"/>
    </row>
    <row r="122" spans="2:4" x14ac:dyDescent="0.2">
      <c r="B122" s="203"/>
    </row>
    <row r="123" spans="2:4" x14ac:dyDescent="0.2">
      <c r="B123" s="203"/>
    </row>
    <row r="124" spans="2:4" x14ac:dyDescent="0.2">
      <c r="B124" s="203"/>
    </row>
    <row r="125" spans="2:4" x14ac:dyDescent="0.2">
      <c r="B125" s="203"/>
    </row>
    <row r="126" spans="2:4" x14ac:dyDescent="0.2">
      <c r="B126" s="203"/>
    </row>
    <row r="127" spans="2:4" x14ac:dyDescent="0.2">
      <c r="B127" s="203"/>
    </row>
    <row r="128" spans="2:4" x14ac:dyDescent="0.2">
      <c r="B128" s="203"/>
    </row>
    <row r="129" spans="2:2" x14ac:dyDescent="0.2">
      <c r="B129" s="203"/>
    </row>
    <row r="130" spans="2:2" x14ac:dyDescent="0.2">
      <c r="B130" s="203"/>
    </row>
    <row r="131" spans="2:2" x14ac:dyDescent="0.2">
      <c r="B131" s="203"/>
    </row>
    <row r="132" spans="2:2" x14ac:dyDescent="0.2">
      <c r="B132" s="203"/>
    </row>
    <row r="133" spans="2:2" x14ac:dyDescent="0.2">
      <c r="B133" s="203"/>
    </row>
    <row r="134" spans="2:2" x14ac:dyDescent="0.2">
      <c r="B134" s="203"/>
    </row>
    <row r="135" spans="2:2" x14ac:dyDescent="0.2">
      <c r="B135" s="203"/>
    </row>
    <row r="136" spans="2:2" x14ac:dyDescent="0.2">
      <c r="B136" s="203"/>
    </row>
    <row r="137" spans="2:2" x14ac:dyDescent="0.2">
      <c r="B137" s="203"/>
    </row>
    <row r="138" spans="2:2" x14ac:dyDescent="0.2">
      <c r="B138" s="203"/>
    </row>
    <row r="139" spans="2:2" x14ac:dyDescent="0.2">
      <c r="B139" s="203"/>
    </row>
    <row r="140" spans="2:2" x14ac:dyDescent="0.2">
      <c r="B140" s="203"/>
    </row>
    <row r="141" spans="2:2" x14ac:dyDescent="0.2">
      <c r="B141" s="203"/>
    </row>
    <row r="142" spans="2:2" x14ac:dyDescent="0.2">
      <c r="B142" s="203"/>
    </row>
    <row r="143" spans="2:2" x14ac:dyDescent="0.2">
      <c r="B143" s="203"/>
    </row>
    <row r="144" spans="2:2" x14ac:dyDescent="0.2">
      <c r="B144" s="203"/>
    </row>
    <row r="145" spans="2:2" x14ac:dyDescent="0.2">
      <c r="B145" s="203"/>
    </row>
    <row r="146" spans="2:2" x14ac:dyDescent="0.2">
      <c r="B146" s="203"/>
    </row>
    <row r="147" spans="2:2" x14ac:dyDescent="0.2">
      <c r="B147" s="203"/>
    </row>
    <row r="148" spans="2:2" x14ac:dyDescent="0.2">
      <c r="B148" s="203"/>
    </row>
    <row r="149" spans="2:2" x14ac:dyDescent="0.2">
      <c r="B149" s="203"/>
    </row>
    <row r="150" spans="2:2" x14ac:dyDescent="0.2">
      <c r="B150" s="203"/>
    </row>
    <row r="151" spans="2:2" x14ac:dyDescent="0.2">
      <c r="B151" s="203"/>
    </row>
    <row r="152" spans="2:2" x14ac:dyDescent="0.2">
      <c r="B152" s="203"/>
    </row>
    <row r="153" spans="2:2" x14ac:dyDescent="0.2">
      <c r="B153" s="203"/>
    </row>
    <row r="154" spans="2:2" x14ac:dyDescent="0.2">
      <c r="B154" s="203"/>
    </row>
    <row r="155" spans="2:2" x14ac:dyDescent="0.2">
      <c r="B155" s="203"/>
    </row>
    <row r="156" spans="2:2" x14ac:dyDescent="0.2">
      <c r="B156" s="203"/>
    </row>
    <row r="157" spans="2:2" x14ac:dyDescent="0.2">
      <c r="B157" s="203"/>
    </row>
    <row r="158" spans="2:2" x14ac:dyDescent="0.2">
      <c r="B158" s="203"/>
    </row>
    <row r="159" spans="2:2" x14ac:dyDescent="0.2">
      <c r="B159" s="203"/>
    </row>
    <row r="160" spans="2:2" x14ac:dyDescent="0.2">
      <c r="B160" s="203"/>
    </row>
    <row r="161" spans="2:2" x14ac:dyDescent="0.2">
      <c r="B161" s="203"/>
    </row>
    <row r="162" spans="2:2" x14ac:dyDescent="0.2">
      <c r="B162" s="203"/>
    </row>
    <row r="163" spans="2:2" x14ac:dyDescent="0.2">
      <c r="B163" s="203"/>
    </row>
    <row r="164" spans="2:2" x14ac:dyDescent="0.2">
      <c r="B164" s="203"/>
    </row>
    <row r="165" spans="2:2" x14ac:dyDescent="0.2">
      <c r="B165" s="203"/>
    </row>
    <row r="166" spans="2:2" x14ac:dyDescent="0.2">
      <c r="B166" s="203"/>
    </row>
    <row r="167" spans="2:2" x14ac:dyDescent="0.2">
      <c r="B167" s="203"/>
    </row>
    <row r="168" spans="2:2" x14ac:dyDescent="0.2">
      <c r="B168" s="203"/>
    </row>
    <row r="169" spans="2:2" x14ac:dyDescent="0.2">
      <c r="B169" s="203"/>
    </row>
    <row r="170" spans="2:2" x14ac:dyDescent="0.2">
      <c r="B170" s="203"/>
    </row>
    <row r="171" spans="2:2" x14ac:dyDescent="0.2">
      <c r="B171" s="203"/>
    </row>
    <row r="172" spans="2:2" x14ac:dyDescent="0.2">
      <c r="B172" s="203"/>
    </row>
    <row r="173" spans="2:2" x14ac:dyDescent="0.2">
      <c r="B173" s="203"/>
    </row>
    <row r="174" spans="2:2" x14ac:dyDescent="0.2">
      <c r="B174" s="203"/>
    </row>
    <row r="175" spans="2:2" x14ac:dyDescent="0.2">
      <c r="B175" s="203"/>
    </row>
    <row r="176" spans="2:2" x14ac:dyDescent="0.2">
      <c r="B176" s="203"/>
    </row>
    <row r="177" spans="2:2" x14ac:dyDescent="0.2">
      <c r="B177" s="203"/>
    </row>
    <row r="178" spans="2:2" x14ac:dyDescent="0.2">
      <c r="B178" s="203"/>
    </row>
    <row r="179" spans="2:2" x14ac:dyDescent="0.2">
      <c r="B179" s="203"/>
    </row>
    <row r="180" spans="2:2" x14ac:dyDescent="0.2">
      <c r="B180" s="203"/>
    </row>
    <row r="181" spans="2:2" x14ac:dyDescent="0.2">
      <c r="B181" s="203"/>
    </row>
    <row r="182" spans="2:2" x14ac:dyDescent="0.2">
      <c r="B182" s="203"/>
    </row>
    <row r="183" spans="2:2" x14ac:dyDescent="0.2">
      <c r="B183" s="203"/>
    </row>
    <row r="184" spans="2:2" x14ac:dyDescent="0.2">
      <c r="B184" s="203"/>
    </row>
    <row r="185" spans="2:2" x14ac:dyDescent="0.2">
      <c r="B185" s="203"/>
    </row>
    <row r="186" spans="2:2" x14ac:dyDescent="0.2">
      <c r="B186" s="203"/>
    </row>
    <row r="187" spans="2:2" x14ac:dyDescent="0.2">
      <c r="B187" s="203"/>
    </row>
    <row r="188" spans="2:2" x14ac:dyDescent="0.2">
      <c r="B188" s="203"/>
    </row>
    <row r="189" spans="2:2" x14ac:dyDescent="0.2">
      <c r="B189" s="203"/>
    </row>
    <row r="190" spans="2:2" x14ac:dyDescent="0.2">
      <c r="B190" s="203"/>
    </row>
    <row r="191" spans="2:2" x14ac:dyDescent="0.2">
      <c r="B191" s="203"/>
    </row>
    <row r="192" spans="2:2" x14ac:dyDescent="0.2">
      <c r="B192" s="203"/>
    </row>
    <row r="193" spans="2:2" x14ac:dyDescent="0.2">
      <c r="B193" s="203"/>
    </row>
    <row r="194" spans="2:2" x14ac:dyDescent="0.2">
      <c r="B194" s="203"/>
    </row>
    <row r="195" spans="2:2" x14ac:dyDescent="0.2">
      <c r="B195" s="203"/>
    </row>
    <row r="196" spans="2:2" x14ac:dyDescent="0.2">
      <c r="B196" s="203"/>
    </row>
    <row r="197" spans="2:2" x14ac:dyDescent="0.2">
      <c r="B197" s="203"/>
    </row>
    <row r="198" spans="2:2" x14ac:dyDescent="0.2">
      <c r="B198" s="203"/>
    </row>
    <row r="199" spans="2:2" x14ac:dyDescent="0.2">
      <c r="B199" s="203"/>
    </row>
    <row r="200" spans="2:2" x14ac:dyDescent="0.2">
      <c r="B200" s="203"/>
    </row>
    <row r="201" spans="2:2" x14ac:dyDescent="0.2">
      <c r="B201" s="203"/>
    </row>
    <row r="202" spans="2:2" x14ac:dyDescent="0.2">
      <c r="B202" s="203"/>
    </row>
    <row r="203" spans="2:2" x14ac:dyDescent="0.2">
      <c r="B203" s="203"/>
    </row>
    <row r="204" spans="2:2" x14ac:dyDescent="0.2">
      <c r="B204" s="203"/>
    </row>
    <row r="205" spans="2:2" x14ac:dyDescent="0.2">
      <c r="B205" s="203"/>
    </row>
    <row r="206" spans="2:2" x14ac:dyDescent="0.2">
      <c r="B206" s="203"/>
    </row>
    <row r="207" spans="2:2" x14ac:dyDescent="0.2">
      <c r="B207" s="203"/>
    </row>
    <row r="208" spans="2:2" x14ac:dyDescent="0.2">
      <c r="B208" s="203"/>
    </row>
    <row r="209" spans="2:2" x14ac:dyDescent="0.2">
      <c r="B209" s="203"/>
    </row>
    <row r="210" spans="2:2" x14ac:dyDescent="0.2">
      <c r="B210" s="203"/>
    </row>
    <row r="211" spans="2:2" x14ac:dyDescent="0.2">
      <c r="B211" s="203"/>
    </row>
    <row r="212" spans="2:2" x14ac:dyDescent="0.2">
      <c r="B212" s="203"/>
    </row>
    <row r="213" spans="2:2" x14ac:dyDescent="0.2">
      <c r="B213" s="203"/>
    </row>
    <row r="214" spans="2:2" x14ac:dyDescent="0.2">
      <c r="B214" s="203"/>
    </row>
    <row r="215" spans="2:2" x14ac:dyDescent="0.2">
      <c r="B215" s="203"/>
    </row>
    <row r="216" spans="2:2" x14ac:dyDescent="0.2">
      <c r="B216" s="203"/>
    </row>
    <row r="217" spans="2:2" x14ac:dyDescent="0.2">
      <c r="B217" s="203"/>
    </row>
    <row r="218" spans="2:2" x14ac:dyDescent="0.2">
      <c r="B218" s="203"/>
    </row>
    <row r="219" spans="2:2" x14ac:dyDescent="0.2">
      <c r="B219" s="203"/>
    </row>
    <row r="220" spans="2:2" x14ac:dyDescent="0.2">
      <c r="B220" s="203"/>
    </row>
    <row r="221" spans="2:2" x14ac:dyDescent="0.2">
      <c r="B221" s="203"/>
    </row>
    <row r="222" spans="2:2" x14ac:dyDescent="0.2">
      <c r="B222" s="203"/>
    </row>
    <row r="223" spans="2:2" x14ac:dyDescent="0.2">
      <c r="B223" s="203"/>
    </row>
    <row r="224" spans="2:2" x14ac:dyDescent="0.2">
      <c r="B224" s="203"/>
    </row>
    <row r="225" spans="2:2" x14ac:dyDescent="0.2">
      <c r="B225" s="203"/>
    </row>
    <row r="226" spans="2:2" x14ac:dyDescent="0.2">
      <c r="B226" s="203"/>
    </row>
    <row r="227" spans="2:2" x14ac:dyDescent="0.2">
      <c r="B227" s="203"/>
    </row>
    <row r="228" spans="2:2" x14ac:dyDescent="0.2">
      <c r="B228" s="203"/>
    </row>
    <row r="229" spans="2:2" x14ac:dyDescent="0.2">
      <c r="B229" s="203"/>
    </row>
    <row r="230" spans="2:2" x14ac:dyDescent="0.2">
      <c r="B230" s="203"/>
    </row>
    <row r="231" spans="2:2" x14ac:dyDescent="0.2">
      <c r="B231" s="203"/>
    </row>
    <row r="232" spans="2:2" x14ac:dyDescent="0.2">
      <c r="B232" s="203"/>
    </row>
    <row r="233" spans="2:2" x14ac:dyDescent="0.2">
      <c r="B233" s="203"/>
    </row>
    <row r="234" spans="2:2" x14ac:dyDescent="0.2">
      <c r="B234" s="203"/>
    </row>
    <row r="235" spans="2:2" x14ac:dyDescent="0.2">
      <c r="B235" s="203"/>
    </row>
    <row r="236" spans="2:2" x14ac:dyDescent="0.2">
      <c r="B236" s="203"/>
    </row>
    <row r="237" spans="2:2" x14ac:dyDescent="0.2">
      <c r="B237" s="203"/>
    </row>
    <row r="238" spans="2:2" x14ac:dyDescent="0.2">
      <c r="B238" s="203"/>
    </row>
    <row r="239" spans="2:2" x14ac:dyDescent="0.2">
      <c r="B239" s="203"/>
    </row>
    <row r="240" spans="2:2" x14ac:dyDescent="0.2">
      <c r="B240" s="203"/>
    </row>
    <row r="241" spans="2:2" x14ac:dyDescent="0.2">
      <c r="B241" s="203"/>
    </row>
    <row r="242" spans="2:2" x14ac:dyDescent="0.2">
      <c r="B242" s="203"/>
    </row>
    <row r="243" spans="2:2" x14ac:dyDescent="0.2">
      <c r="B243" s="203"/>
    </row>
    <row r="244" spans="2:2" x14ac:dyDescent="0.2">
      <c r="B244" s="203"/>
    </row>
    <row r="245" spans="2:2" x14ac:dyDescent="0.2">
      <c r="B245" s="203"/>
    </row>
    <row r="246" spans="2:2" x14ac:dyDescent="0.2">
      <c r="B246" s="203"/>
    </row>
    <row r="247" spans="2:2" x14ac:dyDescent="0.2">
      <c r="B247" s="203"/>
    </row>
    <row r="248" spans="2:2" x14ac:dyDescent="0.2">
      <c r="B248" s="203"/>
    </row>
    <row r="249" spans="2:2" x14ac:dyDescent="0.2">
      <c r="B249" s="203"/>
    </row>
    <row r="250" spans="2:2" x14ac:dyDescent="0.2">
      <c r="B250" s="203"/>
    </row>
    <row r="251" spans="2:2" x14ac:dyDescent="0.2">
      <c r="B251" s="203"/>
    </row>
    <row r="252" spans="2:2" x14ac:dyDescent="0.2">
      <c r="B252" s="203"/>
    </row>
    <row r="253" spans="2:2" x14ac:dyDescent="0.2">
      <c r="B253" s="203"/>
    </row>
    <row r="254" spans="2:2" x14ac:dyDescent="0.2">
      <c r="B254" s="203"/>
    </row>
    <row r="255" spans="2:2" x14ac:dyDescent="0.2">
      <c r="B255" s="203"/>
    </row>
    <row r="256" spans="2:2" x14ac:dyDescent="0.2">
      <c r="B256" s="203"/>
    </row>
    <row r="257" spans="2:2" x14ac:dyDescent="0.2">
      <c r="B257" s="203"/>
    </row>
    <row r="258" spans="2:2" x14ac:dyDescent="0.2">
      <c r="B258" s="203"/>
    </row>
    <row r="259" spans="2:2" x14ac:dyDescent="0.2">
      <c r="B259" s="203"/>
    </row>
    <row r="260" spans="2:2" x14ac:dyDescent="0.2">
      <c r="B260" s="203"/>
    </row>
    <row r="261" spans="2:2" x14ac:dyDescent="0.2">
      <c r="B261" s="203"/>
    </row>
    <row r="262" spans="2:2" x14ac:dyDescent="0.2">
      <c r="B262" s="203"/>
    </row>
    <row r="263" spans="2:2" x14ac:dyDescent="0.2">
      <c r="B263" s="203"/>
    </row>
    <row r="264" spans="2:2" x14ac:dyDescent="0.2">
      <c r="B264" s="203"/>
    </row>
    <row r="265" spans="2:2" x14ac:dyDescent="0.2">
      <c r="B265" s="203"/>
    </row>
    <row r="266" spans="2:2" x14ac:dyDescent="0.2">
      <c r="B266" s="203"/>
    </row>
    <row r="267" spans="2:2" x14ac:dyDescent="0.2">
      <c r="B267" s="203"/>
    </row>
    <row r="268" spans="2:2" x14ac:dyDescent="0.2">
      <c r="B268" s="203"/>
    </row>
    <row r="269" spans="2:2" x14ac:dyDescent="0.2">
      <c r="B269" s="203"/>
    </row>
    <row r="270" spans="2:2" x14ac:dyDescent="0.2">
      <c r="B270" s="203"/>
    </row>
    <row r="271" spans="2:2" x14ac:dyDescent="0.2">
      <c r="B271" s="203"/>
    </row>
    <row r="272" spans="2:2" x14ac:dyDescent="0.2">
      <c r="B272" s="203"/>
    </row>
    <row r="273" spans="2:2" x14ac:dyDescent="0.2">
      <c r="B273" s="203"/>
    </row>
    <row r="274" spans="2:2" x14ac:dyDescent="0.2">
      <c r="B274" s="203"/>
    </row>
    <row r="275" spans="2:2" x14ac:dyDescent="0.2">
      <c r="B275" s="203"/>
    </row>
    <row r="276" spans="2:2" x14ac:dyDescent="0.2">
      <c r="B276" s="203"/>
    </row>
    <row r="277" spans="2:2" x14ac:dyDescent="0.2">
      <c r="B277" s="203"/>
    </row>
    <row r="278" spans="2:2" x14ac:dyDescent="0.2">
      <c r="B278" s="203"/>
    </row>
    <row r="279" spans="2:2" x14ac:dyDescent="0.2">
      <c r="B279" s="203"/>
    </row>
    <row r="280" spans="2:2" x14ac:dyDescent="0.2">
      <c r="B280" s="203"/>
    </row>
    <row r="281" spans="2:2" x14ac:dyDescent="0.2">
      <c r="B281" s="203"/>
    </row>
    <row r="282" spans="2:2" x14ac:dyDescent="0.2">
      <c r="B282" s="203"/>
    </row>
    <row r="283" spans="2:2" x14ac:dyDescent="0.2">
      <c r="B283" s="203"/>
    </row>
    <row r="284" spans="2:2" x14ac:dyDescent="0.2">
      <c r="B284" s="203"/>
    </row>
    <row r="285" spans="2:2" x14ac:dyDescent="0.2">
      <c r="B285" s="203"/>
    </row>
    <row r="286" spans="2:2" x14ac:dyDescent="0.2">
      <c r="B286" s="203"/>
    </row>
    <row r="287" spans="2:2" x14ac:dyDescent="0.2">
      <c r="B287" s="203"/>
    </row>
    <row r="288" spans="2:2" x14ac:dyDescent="0.2">
      <c r="B288" s="203"/>
    </row>
    <row r="289" spans="2:2" x14ac:dyDescent="0.2">
      <c r="B289" s="203"/>
    </row>
    <row r="290" spans="2:2" x14ac:dyDescent="0.2">
      <c r="B290" s="203"/>
    </row>
    <row r="291" spans="2:2" x14ac:dyDescent="0.2">
      <c r="B291" s="203"/>
    </row>
    <row r="292" spans="2:2" x14ac:dyDescent="0.2">
      <c r="B292" s="203"/>
    </row>
    <row r="293" spans="2:2" x14ac:dyDescent="0.2">
      <c r="B293" s="203"/>
    </row>
    <row r="294" spans="2:2" x14ac:dyDescent="0.2">
      <c r="B294" s="203"/>
    </row>
    <row r="295" spans="2:2" x14ac:dyDescent="0.2">
      <c r="B295" s="203"/>
    </row>
    <row r="296" spans="2:2" x14ac:dyDescent="0.2">
      <c r="B296" s="203"/>
    </row>
    <row r="297" spans="2:2" x14ac:dyDescent="0.2">
      <c r="B297" s="203"/>
    </row>
    <row r="298" spans="2:2" x14ac:dyDescent="0.2">
      <c r="B298" s="203"/>
    </row>
    <row r="299" spans="2:2" x14ac:dyDescent="0.2">
      <c r="B299" s="203"/>
    </row>
    <row r="300" spans="2:2" x14ac:dyDescent="0.2">
      <c r="B300" s="203"/>
    </row>
    <row r="301" spans="2:2" x14ac:dyDescent="0.2">
      <c r="B301" s="203"/>
    </row>
    <row r="302" spans="2:2" x14ac:dyDescent="0.2">
      <c r="B302" s="203"/>
    </row>
    <row r="303" spans="2:2" x14ac:dyDescent="0.2">
      <c r="B303" s="203"/>
    </row>
    <row r="304" spans="2:2" x14ac:dyDescent="0.2">
      <c r="B304" s="203"/>
    </row>
    <row r="305" spans="2:2" x14ac:dyDescent="0.2">
      <c r="B305" s="203"/>
    </row>
    <row r="306" spans="2:2" x14ac:dyDescent="0.2">
      <c r="B306" s="203"/>
    </row>
    <row r="307" spans="2:2" x14ac:dyDescent="0.2">
      <c r="B307" s="203"/>
    </row>
    <row r="308" spans="2:2" x14ac:dyDescent="0.2">
      <c r="B308" s="203"/>
    </row>
    <row r="309" spans="2:2" x14ac:dyDescent="0.2">
      <c r="B309" s="203"/>
    </row>
    <row r="310" spans="2:2" x14ac:dyDescent="0.2">
      <c r="B310" s="203"/>
    </row>
    <row r="311" spans="2:2" x14ac:dyDescent="0.2">
      <c r="B311" s="203"/>
    </row>
    <row r="312" spans="2:2" x14ac:dyDescent="0.2">
      <c r="B312" s="203"/>
    </row>
    <row r="313" spans="2:2" x14ac:dyDescent="0.2">
      <c r="B313" s="203"/>
    </row>
    <row r="314" spans="2:2" x14ac:dyDescent="0.2">
      <c r="B314" s="203"/>
    </row>
    <row r="315" spans="2:2" x14ac:dyDescent="0.2">
      <c r="B315" s="203"/>
    </row>
    <row r="316" spans="2:2" x14ac:dyDescent="0.2">
      <c r="B316" s="203"/>
    </row>
    <row r="317" spans="2:2" x14ac:dyDescent="0.2">
      <c r="B317" s="203"/>
    </row>
    <row r="318" spans="2:2" x14ac:dyDescent="0.2">
      <c r="B318" s="203"/>
    </row>
    <row r="319" spans="2:2" x14ac:dyDescent="0.2">
      <c r="B319" s="203"/>
    </row>
    <row r="320" spans="2:2" x14ac:dyDescent="0.2">
      <c r="B320" s="203"/>
    </row>
    <row r="321" spans="2:2" x14ac:dyDescent="0.2">
      <c r="B321" s="203"/>
    </row>
    <row r="322" spans="2:2" x14ac:dyDescent="0.2">
      <c r="B322" s="203"/>
    </row>
    <row r="323" spans="2:2" x14ac:dyDescent="0.2">
      <c r="B323" s="203"/>
    </row>
    <row r="324" spans="2:2" x14ac:dyDescent="0.2">
      <c r="B324" s="203"/>
    </row>
    <row r="325" spans="2:2" x14ac:dyDescent="0.2">
      <c r="B325" s="203"/>
    </row>
    <row r="326" spans="2:2" x14ac:dyDescent="0.2">
      <c r="B326" s="203"/>
    </row>
    <row r="327" spans="2:2" x14ac:dyDescent="0.2">
      <c r="B327" s="203"/>
    </row>
    <row r="328" spans="2:2" x14ac:dyDescent="0.2">
      <c r="B328" s="203"/>
    </row>
    <row r="329" spans="2:2" x14ac:dyDescent="0.2">
      <c r="B329" s="203"/>
    </row>
    <row r="330" spans="2:2" x14ac:dyDescent="0.2">
      <c r="B330" s="203"/>
    </row>
    <row r="331" spans="2:2" x14ac:dyDescent="0.2">
      <c r="B331" s="203"/>
    </row>
    <row r="332" spans="2:2" x14ac:dyDescent="0.2">
      <c r="B332" s="203"/>
    </row>
    <row r="333" spans="2:2" x14ac:dyDescent="0.2">
      <c r="B333" s="203"/>
    </row>
    <row r="334" spans="2:2" x14ac:dyDescent="0.2">
      <c r="B334" s="203"/>
    </row>
    <row r="335" spans="2:2" x14ac:dyDescent="0.2">
      <c r="B335" s="203"/>
    </row>
    <row r="336" spans="2:2" x14ac:dyDescent="0.2">
      <c r="B336" s="203"/>
    </row>
    <row r="337" spans="2:2" x14ac:dyDescent="0.2">
      <c r="B337" s="203"/>
    </row>
    <row r="338" spans="2:2" x14ac:dyDescent="0.2">
      <c r="B338" s="203"/>
    </row>
    <row r="339" spans="2:2" x14ac:dyDescent="0.2">
      <c r="B339" s="203"/>
    </row>
    <row r="340" spans="2:2" x14ac:dyDescent="0.2">
      <c r="B340" s="203"/>
    </row>
    <row r="341" spans="2:2" x14ac:dyDescent="0.2">
      <c r="B341" s="203"/>
    </row>
    <row r="342" spans="2:2" x14ac:dyDescent="0.2">
      <c r="B342" s="203"/>
    </row>
    <row r="343" spans="2:2" x14ac:dyDescent="0.2">
      <c r="B343" s="203"/>
    </row>
    <row r="344" spans="2:2" x14ac:dyDescent="0.2">
      <c r="B344" s="203"/>
    </row>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sheetData>
  <sheetProtection algorithmName="SHA-512" hashValue="W6XNVcZSMs7s4Quv8pNynqlb5J/p9Q+y2/113eFgKe/5/Z6UQ3Hp3GKtC5OQ6iuiipLu4F7jjdMfXkrce5Cdxg==" saltValue="O0nL9CRuOZkZMtIaQeEDdg==" spinCount="100000" sheet="1" objects="1" scenarios="1"/>
  <phoneticPr fontId="6" type="noConversion"/>
  <conditionalFormatting sqref="E21">
    <cfRule type="expression" dxfId="31" priority="1" stopIfTrue="1">
      <formula>TRUE</formula>
    </cfRule>
  </conditionalFormatting>
  <conditionalFormatting sqref="E23">
    <cfRule type="expression" dxfId="30" priority="2" stopIfTrue="1">
      <formula>TRUE</formula>
    </cfRule>
  </conditionalFormatting>
  <conditionalFormatting sqref="E25">
    <cfRule type="expression" dxfId="29" priority="3" stopIfTrue="1">
      <formula>TRUE</formula>
    </cfRule>
  </conditionalFormatting>
  <conditionalFormatting sqref="E27">
    <cfRule type="expression" dxfId="28" priority="4" stopIfTrue="1">
      <formula>TRUE</formula>
    </cfRule>
  </conditionalFormatting>
  <conditionalFormatting sqref="E31">
    <cfRule type="expression" dxfId="27" priority="5" stopIfTrue="1">
      <formula>TRUE</formula>
    </cfRule>
  </conditionalFormatting>
  <conditionalFormatting sqref="E33">
    <cfRule type="expression" dxfId="26" priority="6" stopIfTrue="1">
      <formula>TRUE</formula>
    </cfRule>
  </conditionalFormatting>
  <conditionalFormatting sqref="E35">
    <cfRule type="expression" dxfId="25" priority="7" stopIfTrue="1">
      <formula>TRUE</formula>
    </cfRule>
  </conditionalFormatting>
  <conditionalFormatting sqref="E40">
    <cfRule type="expression" dxfId="24" priority="8" stopIfTrue="1">
      <formula>TRUE</formula>
    </cfRule>
  </conditionalFormatting>
  <conditionalFormatting sqref="E41">
    <cfRule type="expression" dxfId="23" priority="9" stopIfTrue="1">
      <formula>TRUE</formula>
    </cfRule>
  </conditionalFormatting>
  <conditionalFormatting sqref="E43">
    <cfRule type="expression" dxfId="22" priority="10" stopIfTrue="1">
      <formula>TRUE</formula>
    </cfRule>
  </conditionalFormatting>
  <conditionalFormatting sqref="E46">
    <cfRule type="expression" dxfId="21" priority="11" stopIfTrue="1">
      <formula>TRUE</formula>
    </cfRule>
  </conditionalFormatting>
  <conditionalFormatting sqref="E47">
    <cfRule type="expression" dxfId="20" priority="12" stopIfTrue="1">
      <formula>TRUE</formula>
    </cfRule>
  </conditionalFormatting>
  <conditionalFormatting sqref="E50">
    <cfRule type="expression" dxfId="19" priority="13" stopIfTrue="1">
      <formula>TRUE</formula>
    </cfRule>
  </conditionalFormatting>
  <conditionalFormatting sqref="E51">
    <cfRule type="expression" dxfId="18" priority="14" stopIfTrue="1">
      <formula>TRUE</formula>
    </cfRule>
  </conditionalFormatting>
  <conditionalFormatting sqref="E53">
    <cfRule type="expression" dxfId="17" priority="15" stopIfTrue="1">
      <formula>TRUE</formula>
    </cfRule>
  </conditionalFormatting>
  <conditionalFormatting sqref="E55">
    <cfRule type="expression" dxfId="16" priority="16" stopIfTrue="1">
      <formula>TRUE</formula>
    </cfRule>
  </conditionalFormatting>
  <conditionalFormatting sqref="E57">
    <cfRule type="expression" dxfId="15" priority="17" stopIfTrue="1">
      <formula>TRUE</formula>
    </cfRule>
  </conditionalFormatting>
  <conditionalFormatting sqref="E59">
    <cfRule type="expression" dxfId="14" priority="18" stopIfTrue="1">
      <formula>TRUE</formula>
    </cfRule>
  </conditionalFormatting>
  <conditionalFormatting sqref="E61">
    <cfRule type="expression" dxfId="13" priority="19" stopIfTrue="1">
      <formula>TRUE</formula>
    </cfRule>
  </conditionalFormatting>
  <conditionalFormatting sqref="E65">
    <cfRule type="expression" dxfId="12" priority="20" stopIfTrue="1">
      <formula>TRUE</formula>
    </cfRule>
  </conditionalFormatting>
  <conditionalFormatting sqref="E67">
    <cfRule type="expression" dxfId="11" priority="21" stopIfTrue="1">
      <formula>TRUE</formula>
    </cfRule>
  </conditionalFormatting>
  <conditionalFormatting sqref="E69">
    <cfRule type="expression" dxfId="10" priority="22" stopIfTrue="1">
      <formula>TRUE</formula>
    </cfRule>
  </conditionalFormatting>
  <conditionalFormatting sqref="E73">
    <cfRule type="expression" dxfId="9" priority="23" stopIfTrue="1">
      <formula>TRUE</formula>
    </cfRule>
  </conditionalFormatting>
  <conditionalFormatting sqref="E75">
    <cfRule type="expression" dxfId="8" priority="24" stopIfTrue="1">
      <formula>TRUE</formula>
    </cfRule>
  </conditionalFormatting>
  <conditionalFormatting sqref="E77">
    <cfRule type="expression" dxfId="7" priority="25" stopIfTrue="1">
      <formula>TRUE</formula>
    </cfRule>
  </conditionalFormatting>
  <conditionalFormatting sqref="E79">
    <cfRule type="expression" dxfId="6" priority="26" stopIfTrue="1">
      <formula>TRUE</formula>
    </cfRule>
  </conditionalFormatting>
  <conditionalFormatting sqref="E81">
    <cfRule type="expression" dxfId="5" priority="27" stopIfTrue="1">
      <formula>TRUE</formula>
    </cfRule>
  </conditionalFormatting>
  <conditionalFormatting sqref="E85">
    <cfRule type="expression" dxfId="4" priority="28" stopIfTrue="1">
      <formula>TRUE</formula>
    </cfRule>
  </conditionalFormatting>
  <conditionalFormatting sqref="E87">
    <cfRule type="expression" dxfId="3" priority="29" stopIfTrue="1">
      <formula>TRUE</formula>
    </cfRule>
  </conditionalFormatting>
  <conditionalFormatting sqref="E89">
    <cfRule type="expression" dxfId="2" priority="30" stopIfTrue="1">
      <formula>TRUE</formula>
    </cfRule>
  </conditionalFormatting>
  <conditionalFormatting sqref="E91">
    <cfRule type="expression" dxfId="1" priority="31" stopIfTrue="1">
      <formula>TRUE</formula>
    </cfRule>
  </conditionalFormatting>
  <conditionalFormatting sqref="E93">
    <cfRule type="expression" dxfId="0" priority="3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IZKOP IN ZAŠČITA GRADBENE JAME&amp;R&amp;"Trebuchet MS,Navadno"&amp;8Id. št.: JULFSF-6G1202
Datum: junij 2025</oddFooter>
  </headerFooter>
  <rowBreaks count="2" manualBreakCount="2">
    <brk id="18" max="5" man="1"/>
    <brk id="62"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23A2499B-3FF8-4348-8554-0785B0CF2CED}"/>
</file>

<file path=customXml/itemProps2.xml><?xml version="1.0" encoding="utf-8"?>
<ds:datastoreItem xmlns:ds="http://schemas.openxmlformats.org/officeDocument/2006/customXml" ds:itemID="{30C1D1F5-CF82-42F7-A1A8-E0D12D48C4E4}"/>
</file>

<file path=customXml/itemProps3.xml><?xml version="1.0" encoding="utf-8"?>
<ds:datastoreItem xmlns:ds="http://schemas.openxmlformats.org/officeDocument/2006/customXml" ds:itemID="{287CC332-4216-4602-A72E-982E989F30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9</vt:i4>
      </vt:variant>
    </vt:vector>
  </HeadingPairs>
  <TitlesOfParts>
    <vt:vector size="15" baseType="lpstr">
      <vt:lpstr>0_Naslovnica</vt:lpstr>
      <vt:lpstr>0_Osebe</vt:lpstr>
      <vt:lpstr>0.1_Uvod-STP</vt:lpstr>
      <vt:lpstr>0.2_Uvod-DGNB</vt:lpstr>
      <vt:lpstr>1_Rekapitulacija gradbena dela</vt:lpstr>
      <vt:lpstr>1.1_Gradbena jama</vt:lpstr>
      <vt:lpstr>'0.1_Uvod-STP'!Področje_tiskanja</vt:lpstr>
      <vt:lpstr>'0.2_Uvod-DGNB'!Področje_tiskanja</vt:lpstr>
      <vt:lpstr>'0_Naslovnica'!Področje_tiskanja</vt:lpstr>
      <vt:lpstr>'0_Osebe'!Področje_tiskanja</vt:lpstr>
      <vt:lpstr>'1.1_Gradbena jama'!Področje_tiskanja</vt:lpstr>
      <vt:lpstr>'1_Rekapitulacija gradbena dela'!Področje_tiskanja</vt:lpstr>
      <vt:lpstr>'0.1_Uvod-STP'!Tiskanje_naslovov</vt:lpstr>
      <vt:lpstr>'0.2_Uvod-DGNB'!Tiskanje_naslovov</vt:lpstr>
      <vt:lpstr>'1.1_Gradbena jama'!Tiskanje_naslovov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2025-07-16T13:05:21Z</cp:lastPrinted>
  <dcterms:created xsi:type="dcterms:W3CDTF">2002-09-04T10:55:04Z</dcterms:created>
  <dcterms:modified xsi:type="dcterms:W3CDTF">2025-07-16T13:06:01Z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