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RS\Senat\UO_7.12.2023\"/>
    </mc:Choice>
  </mc:AlternateContent>
  <xr:revisionPtr revIDLastSave="0" documentId="13_ncr:1_{725FC002-FE6B-4D7E-BCE9-F1EBFE6163CC}" xr6:coauthVersionLast="47" xr6:coauthVersionMax="47" xr10:uidLastSave="{00000000-0000-0000-0000-000000000000}"/>
  <bookViews>
    <workbookView xWindow="28680" yWindow="-120" windowWidth="29040" windowHeight="15840" tabRatio="702" xr2:uid="{5D0A934C-C4F3-418D-9A06-CED9195DAC72}"/>
  </bookViews>
  <sheets>
    <sheet name="Pregled" sheetId="9" r:id="rId1"/>
    <sheet name="Povečanje" sheetId="4" r:id="rId2"/>
    <sheet name="Povečanje - strateška" sheetId="5" r:id="rId3"/>
    <sheet name="Novi - vsi" sheetId="6" r:id="rId4"/>
    <sheet name="Novi - male članice" sheetId="7" r:id="rId5"/>
    <sheet name="Zagonski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9" l="1"/>
  <c r="F18" i="9"/>
  <c r="D18" i="9"/>
  <c r="C18" i="9"/>
  <c r="H17" i="9"/>
  <c r="H16" i="9"/>
  <c r="H15" i="9"/>
  <c r="H14" i="9"/>
  <c r="H13" i="9"/>
  <c r="H18" i="9" s="1"/>
  <c r="G9" i="9"/>
  <c r="F9" i="9"/>
  <c r="D9" i="9"/>
  <c r="C9" i="9"/>
  <c r="H8" i="9"/>
  <c r="H7" i="9"/>
  <c r="H6" i="9"/>
  <c r="H5" i="9"/>
  <c r="H4" i="9"/>
  <c r="H9" i="9" s="1"/>
</calcChain>
</file>

<file path=xl/sharedStrings.xml><?xml version="1.0" encoding="utf-8"?>
<sst xmlns="http://schemas.openxmlformats.org/spreadsheetml/2006/main" count="440" uniqueCount="138">
  <si>
    <t>C</t>
  </si>
  <si>
    <t>AB</t>
  </si>
  <si>
    <t>B</t>
  </si>
  <si>
    <t>A</t>
  </si>
  <si>
    <t>B-</t>
  </si>
  <si>
    <t>D</t>
  </si>
  <si>
    <t>Zaprošena sredstva</t>
  </si>
  <si>
    <t>Zagonski</t>
  </si>
  <si>
    <t>Prijava 1</t>
  </si>
  <si>
    <t>Prijava 4</t>
  </si>
  <si>
    <t>Prijava 9</t>
  </si>
  <si>
    <t>Prijava 3</t>
  </si>
  <si>
    <t>Prijava 2</t>
  </si>
  <si>
    <t>Prijave</t>
  </si>
  <si>
    <t>Prijava 5</t>
  </si>
  <si>
    <t>Prijava 6</t>
  </si>
  <si>
    <t>Prijava 7</t>
  </si>
  <si>
    <t>Prijava 8</t>
  </si>
  <si>
    <t>Prijava 10</t>
  </si>
  <si>
    <t>Prijava 11</t>
  </si>
  <si>
    <t>Prijava 12</t>
  </si>
  <si>
    <t>Prijava 13</t>
  </si>
  <si>
    <t>Prijava 14</t>
  </si>
  <si>
    <t>Prijava 15</t>
  </si>
  <si>
    <t>Prijava 16</t>
  </si>
  <si>
    <t>Prijava 17</t>
  </si>
  <si>
    <t>Prijava 18</t>
  </si>
  <si>
    <t>Prijava 19</t>
  </si>
  <si>
    <t>Prijava 20</t>
  </si>
  <si>
    <t>Prijava 21</t>
  </si>
  <si>
    <t>Prijava 22</t>
  </si>
  <si>
    <t>Prijava 23</t>
  </si>
  <si>
    <t>Prijava 24</t>
  </si>
  <si>
    <t>Prijava 25</t>
  </si>
  <si>
    <t>Prijava 26</t>
  </si>
  <si>
    <t>Prijava 27</t>
  </si>
  <si>
    <t>Prijava 28</t>
  </si>
  <si>
    <t>Prijava 29</t>
  </si>
  <si>
    <t>Prijava 30</t>
  </si>
  <si>
    <t>Prijava 31</t>
  </si>
  <si>
    <t>Prijava 32</t>
  </si>
  <si>
    <t>Prijava 33</t>
  </si>
  <si>
    <t>Prijava 34</t>
  </si>
  <si>
    <t>Prijava 35</t>
  </si>
  <si>
    <t>Prijava 36</t>
  </si>
  <si>
    <t>Prijava 37</t>
  </si>
  <si>
    <t>Prijava 38</t>
  </si>
  <si>
    <t>Prijava 39</t>
  </si>
  <si>
    <t>Prijava 40</t>
  </si>
  <si>
    <t>Prijava 41</t>
  </si>
  <si>
    <t>Prijava 42</t>
  </si>
  <si>
    <t>Prijava 43</t>
  </si>
  <si>
    <t>Prijava 44</t>
  </si>
  <si>
    <t>Prijava 45</t>
  </si>
  <si>
    <t>Prijava 46</t>
  </si>
  <si>
    <t>Prijava 47</t>
  </si>
  <si>
    <t>Prijava 48</t>
  </si>
  <si>
    <t>Razdeljena sredstva 1.103.692,07</t>
  </si>
  <si>
    <t>Razpisana sredstva 1.000.000</t>
  </si>
  <si>
    <t>Prijava 49</t>
  </si>
  <si>
    <t>Prijava 50</t>
  </si>
  <si>
    <t>Prijava 51</t>
  </si>
  <si>
    <t>Prijava 52</t>
  </si>
  <si>
    <t>Prijava 53</t>
  </si>
  <si>
    <t>Prijava 54</t>
  </si>
  <si>
    <t>Prijava 55</t>
  </si>
  <si>
    <t>Prijava 56</t>
  </si>
  <si>
    <t>Prijava 57</t>
  </si>
  <si>
    <t>Prijava 58</t>
  </si>
  <si>
    <t>Prijava 59</t>
  </si>
  <si>
    <t>Prijava 60</t>
  </si>
  <si>
    <t>Prijava 61</t>
  </si>
  <si>
    <t>Prijava 62</t>
  </si>
  <si>
    <t>Prijava 63</t>
  </si>
  <si>
    <t>Prijava 64</t>
  </si>
  <si>
    <t>Prijava 65</t>
  </si>
  <si>
    <t>Prijava 66</t>
  </si>
  <si>
    <t>Prijava 67</t>
  </si>
  <si>
    <t>Končna ocena sprejeta na panelu</t>
  </si>
  <si>
    <t>Razpis</t>
  </si>
  <si>
    <t>Razpisana sredstva 500.000</t>
  </si>
  <si>
    <t>Prijava 68</t>
  </si>
  <si>
    <t>Prijava 69</t>
  </si>
  <si>
    <t>Prijava 70</t>
  </si>
  <si>
    <t>Prijava 71</t>
  </si>
  <si>
    <t>Prijava 72</t>
  </si>
  <si>
    <t>Prijava 73</t>
  </si>
  <si>
    <t>Prijava 74</t>
  </si>
  <si>
    <t>Prijava 75</t>
  </si>
  <si>
    <t>Prijava 76</t>
  </si>
  <si>
    <t>Prijava 77</t>
  </si>
  <si>
    <t>Prijava 78</t>
  </si>
  <si>
    <t>Prijava 79</t>
  </si>
  <si>
    <t>Prijava 80</t>
  </si>
  <si>
    <t>Prijava 81</t>
  </si>
  <si>
    <t>Prijava 82</t>
  </si>
  <si>
    <t>Prijava 83</t>
  </si>
  <si>
    <t>Razdeljena sredstva 706.482,65</t>
  </si>
  <si>
    <t>Razpisana sredstva 700.000</t>
  </si>
  <si>
    <t>Prijava 84</t>
  </si>
  <si>
    <t>Prijava 85</t>
  </si>
  <si>
    <t>Prijava 86</t>
  </si>
  <si>
    <t>Prijava 87</t>
  </si>
  <si>
    <t>Razpisana sredstva 300.000</t>
  </si>
  <si>
    <t>Prijava 88</t>
  </si>
  <si>
    <t>Prijava 89</t>
  </si>
  <si>
    <t>Prijava 90</t>
  </si>
  <si>
    <t>Prijava 91</t>
  </si>
  <si>
    <t>Prijava 92</t>
  </si>
  <si>
    <t>Razpisana sredstva 750.000</t>
  </si>
  <si>
    <t>Novi RP - članice z malo programskimi sredstvi</t>
  </si>
  <si>
    <t>Novi RP - vse članice</t>
  </si>
  <si>
    <t>Povečanje RP - strateška področja</t>
  </si>
  <si>
    <t>Povečanje RP</t>
  </si>
  <si>
    <t>Sredstva razpisa</t>
  </si>
  <si>
    <t>Ocene</t>
  </si>
  <si>
    <t>Novi - mali</t>
  </si>
  <si>
    <t>A - AB - B</t>
  </si>
  <si>
    <t>Novi - vsi</t>
  </si>
  <si>
    <t>A - AB</t>
  </si>
  <si>
    <t>Povečanje - vsi</t>
  </si>
  <si>
    <t>Povečanje - strateški</t>
  </si>
  <si>
    <t>Št. odobrenih prijav</t>
  </si>
  <si>
    <t>Razdeljena sredstva</t>
  </si>
  <si>
    <t>Razlika 
C - D</t>
  </si>
  <si>
    <t>Pregled razdeljenih sredstev</t>
  </si>
  <si>
    <t>Št. prijav</t>
  </si>
  <si>
    <t>Pregled razdeljenih sredstev z dodatnim financiranjem</t>
  </si>
  <si>
    <t>Povečanje - strateški 
z dodatnim financiranjem</t>
  </si>
  <si>
    <t>ERC Panel</t>
  </si>
  <si>
    <t>Razdeljena sredstva 575.083,25</t>
  </si>
  <si>
    <t xml:space="preserve">Razdeljena sredstva z dodatnim financiranjem 735.309,90 </t>
  </si>
  <si>
    <t>SH</t>
  </si>
  <si>
    <t>LS</t>
  </si>
  <si>
    <t>PE</t>
  </si>
  <si>
    <t>Zagonski RP</t>
  </si>
  <si>
    <t>Razdeljena sredstva 408.794,88</t>
  </si>
  <si>
    <t>Razdeljena sredstva 454.650,00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</si>
</sst>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C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3" xfId="0" applyBorder="1"/>
    <xf numFmtId="0" fontId="0" fillId="8" borderId="0" xfId="0" applyFill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0" borderId="7" xfId="0" applyFont="1" applyBorder="1"/>
    <xf numFmtId="2" fontId="3" fillId="0" borderId="0" xfId="0" applyNumberFormat="1" applyFont="1"/>
    <xf numFmtId="0" fontId="0" fillId="9" borderId="0" xfId="0" applyFill="1" applyAlignment="1">
      <alignment horizontal="center"/>
    </xf>
    <xf numFmtId="0" fontId="3" fillId="0" borderId="0" xfId="0" applyFont="1"/>
    <xf numFmtId="0" fontId="0" fillId="10" borderId="0" xfId="0" applyFill="1" applyAlignment="1">
      <alignment horizontal="center"/>
    </xf>
    <xf numFmtId="0" fontId="4" fillId="0" borderId="7" xfId="0" applyFont="1" applyBorder="1"/>
    <xf numFmtId="4" fontId="0" fillId="0" borderId="4" xfId="0" applyNumberFormat="1" applyBorder="1" applyAlignment="1">
      <alignment horizontal="center"/>
    </xf>
    <xf numFmtId="0" fontId="0" fillId="0" borderId="9" xfId="0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4" fillId="0" borderId="7" xfId="0" applyNumberFormat="1" applyFont="1" applyBorder="1"/>
    <xf numFmtId="0" fontId="0" fillId="12" borderId="0" xfId="0" applyFill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11" borderId="5" xfId="0" applyFill="1" applyBorder="1"/>
    <xf numFmtId="165" fontId="1" fillId="11" borderId="12" xfId="0" applyNumberFormat="1" applyFont="1" applyFill="1" applyBorder="1"/>
    <xf numFmtId="0" fontId="1" fillId="11" borderId="12" xfId="0" applyFont="1" applyFill="1" applyBorder="1"/>
    <xf numFmtId="0" fontId="1" fillId="11" borderId="12" xfId="0" applyFont="1" applyFill="1" applyBorder="1" applyAlignment="1">
      <alignment horizontal="center"/>
    </xf>
    <xf numFmtId="4" fontId="1" fillId="11" borderId="6" xfId="0" applyNumberFormat="1" applyFont="1" applyFill="1" applyBorder="1" applyAlignment="1">
      <alignment horizontal="center"/>
    </xf>
    <xf numFmtId="0" fontId="0" fillId="13" borderId="3" xfId="0" applyFill="1" applyBorder="1" applyAlignment="1">
      <alignment vertical="center" wrapText="1"/>
    </xf>
    <xf numFmtId="165" fontId="0" fillId="13" borderId="0" xfId="0" applyNumberFormat="1" applyFill="1" applyAlignment="1">
      <alignment vertical="center"/>
    </xf>
    <xf numFmtId="0" fontId="5" fillId="13" borderId="0" xfId="0" applyFont="1" applyFill="1" applyAlignment="1">
      <alignment vertical="center"/>
    </xf>
    <xf numFmtId="0" fontId="5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4" fontId="0" fillId="13" borderId="4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14" borderId="0" xfId="0" applyFill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12" borderId="13" xfId="0" applyFill="1" applyBorder="1" applyAlignment="1">
      <alignment horizontal="center"/>
    </xf>
    <xf numFmtId="166" fontId="4" fillId="0" borderId="13" xfId="0" applyNumberFormat="1" applyFont="1" applyBorder="1"/>
    <xf numFmtId="165" fontId="0" fillId="4" borderId="0" xfId="0" applyNumberFormat="1" applyFill="1"/>
    <xf numFmtId="165" fontId="0" fillId="8" borderId="0" xfId="0" applyNumberFormat="1" applyFill="1"/>
    <xf numFmtId="165" fontId="0" fillId="8" borderId="7" xfId="0" applyNumberFormat="1" applyFill="1" applyBorder="1"/>
    <xf numFmtId="165" fontId="0" fillId="10" borderId="0" xfId="0" applyNumberFormat="1" applyFill="1"/>
    <xf numFmtId="165" fontId="0" fillId="4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65" fontId="0" fillId="8" borderId="7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12" borderId="0" xfId="0" applyNumberFormat="1" applyFill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165" fontId="0" fillId="15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9" borderId="0" xfId="0" applyNumberFormat="1" applyFill="1"/>
    <xf numFmtId="0" fontId="4" fillId="13" borderId="0" xfId="0" applyFont="1" applyFill="1" applyAlignment="1">
      <alignment horizontal="left" vertical="center" wrapText="1"/>
    </xf>
    <xf numFmtId="0" fontId="6" fillId="13" borderId="0" xfId="0" applyFont="1" applyFill="1" applyAlignment="1">
      <alignment horizontal="left" vertical="center" wrapText="1"/>
    </xf>
    <xf numFmtId="0" fontId="4" fillId="13" borderId="0" xfId="0" applyFont="1" applyFill="1" applyAlignment="1">
      <alignment horizontal="left" vertical="center"/>
    </xf>
  </cellXfs>
  <cellStyles count="1">
    <cellStyle name="Navadno" xfId="0" builtinId="0"/>
  </cellStyles>
  <dxfs count="35">
    <dxf>
      <numFmt numFmtId="165" formatCode="#,##0.00\ _€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#,##0.00\ _€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#,##0.00\ _€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#,##0.00\ _€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#,##0.00\ _€"/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65" formatCode="#,##0.00\ _€"/>
    </dxf>
    <dxf>
      <numFmt numFmtId="165" formatCode="#,##0.00\ _€"/>
    </dxf>
    <dxf>
      <alignment vertical="center" textRotation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65" formatCode="#,##0.00\ _€"/>
    </dxf>
    <dxf>
      <numFmt numFmtId="165" formatCode="#,##0.00\ _€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CE10-44B9-4B9C-A449-102842A2709D}" name="Tabela1" displayName="Tabela1" ref="B3:H9" totalsRowShown="0" headerRowDxfId="34">
  <tableColumns count="7">
    <tableColumn id="1" xr3:uid="{83BD9DD2-558F-4DE1-B67B-4B5645225A6B}" name="Razpis"/>
    <tableColumn id="2" xr3:uid="{9C82B4E6-97A3-493B-AA91-0EF134A9B831}" name="Sredstva razpisa" dataDxfId="33"/>
    <tableColumn id="3" xr3:uid="{910AD5F3-E51D-4FA3-8A11-4532C8F87573}" name="Razdeljena sredstva" dataDxfId="32"/>
    <tableColumn id="4" xr3:uid="{CFF7D668-91F8-423E-A3A1-E4E1A9AF6DEE}" name="Ocene"/>
    <tableColumn id="7" xr3:uid="{BE8611E1-A4A4-4AAE-89A3-B1A5AA26AA09}" name="Št. prijav" dataDxfId="31"/>
    <tableColumn id="5" xr3:uid="{8F66BEA8-F937-4F90-851E-390F8E7F5E8E}" name="Št. odobrenih prijav"/>
    <tableColumn id="6" xr3:uid="{76F239AA-AFCC-4970-A76F-546E75CAC086}" name="Razlika _x000a_C - D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0F13E2-803C-490B-A89E-EE9B75B88DB4}" name="Tabela12" displayName="Tabela12" ref="B12:H18" totalsRowShown="0" headerRowDxfId="29">
  <tableColumns count="7">
    <tableColumn id="1" xr3:uid="{088389D6-D014-412C-B4D9-898C39D78900}" name="Razpis"/>
    <tableColumn id="2" xr3:uid="{E90E8A1F-79B3-4845-9790-0AF643CB8814}" name="Sredstva razpisa" dataDxfId="28"/>
    <tableColumn id="3" xr3:uid="{2A62D1AD-9D53-40A5-943C-CB502DA20FD2}" name="Razdeljena sredstva" dataDxfId="27"/>
    <tableColumn id="4" xr3:uid="{DC047AE6-6028-4BE3-AB46-25B24D344D80}" name="Ocene"/>
    <tableColumn id="7" xr3:uid="{B10999B0-C078-4B7E-8032-BC63D40B980B}" name="Št. prijav" dataDxfId="26"/>
    <tableColumn id="5" xr3:uid="{8ACCDEFD-DEC1-43A5-B7F5-74B275CDAE50}" name="Št. odobrenih prijav"/>
    <tableColumn id="6" xr3:uid="{A6D37800-FC6F-4862-A3E5-460B9ABCE119}" name="Razlika _x000a_C - D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BDDB69-9897-4347-9365-A857103BBA6D}" name="Tabela4" displayName="Tabela4" ref="A1:E49" totalsRowShown="0" headerRowDxfId="24">
  <autoFilter ref="A1:E49" xr:uid="{FDBDDB69-9897-4347-9365-A857103BBA6D}"/>
  <sortState xmlns:xlrd2="http://schemas.microsoft.com/office/spreadsheetml/2017/richdata2" ref="A2:E49">
    <sortCondition ref="D1:D49"/>
  </sortState>
  <tableColumns count="5">
    <tableColumn id="1" xr3:uid="{D2DFFDBD-2C02-4C12-8D48-6DCED6E89687}" name="Razpis"/>
    <tableColumn id="5" xr3:uid="{A9E0646E-09AE-4869-885E-538310BB5B3B}" name="ERC Panel" dataDxfId="23"/>
    <tableColumn id="18" xr3:uid="{2E94778D-3CB4-43CD-967E-A36AF5324106}" name="Prijave" dataDxfId="22"/>
    <tableColumn id="14" xr3:uid="{59443884-E862-45D9-A3FF-7F431FE1E49F}" name="Končna ocena sprejeta na panelu" dataDxfId="21"/>
    <tableColumn id="15" xr3:uid="{CB1C8B13-736B-4780-88E8-092D37B0A052}" name="Zaprošena sredstva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9B0F9F-9AB8-4D71-BC77-12F9466084A3}" name="Tabela5" displayName="Tabela5" ref="A1:E20" totalsRowShown="0" headerRowDxfId="19">
  <autoFilter ref="A1:E20" xr:uid="{329B0F9F-9AB8-4D71-BC77-12F9466084A3}"/>
  <sortState xmlns:xlrd2="http://schemas.microsoft.com/office/spreadsheetml/2017/richdata2" ref="A2:E20">
    <sortCondition ref="D1:D20"/>
  </sortState>
  <tableColumns count="5">
    <tableColumn id="1" xr3:uid="{A5AA3142-274D-4CAC-9A3C-B3C80CE0180C}" name="Razpis"/>
    <tableColumn id="5" xr3:uid="{FE565CC1-E8F6-40A5-B51A-FB75C9BC12B5}" name="ERC Panel" dataDxfId="18"/>
    <tableColumn id="18" xr3:uid="{049A569C-962D-4CBB-AAA3-A4776407E5D2}" name="Prijave" dataDxfId="17"/>
    <tableColumn id="14" xr3:uid="{38615CCF-0A12-4F2B-B487-EE0FECD68BB7}" name="Končna ocena sprejeta na panelu" dataDxfId="16"/>
    <tableColumn id="15" xr3:uid="{B1EE858E-9D47-4867-92C3-C9D2D8E21739}" name="Zaprošena sredstva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0E2A6F-8AFD-4EAC-9241-9A6FB6315E7C}" name="Tabela6" displayName="Tabela6" ref="A1:E17" totalsRowShown="0" headerRowDxfId="14">
  <autoFilter ref="A1:E17" xr:uid="{1E0E2A6F-8AFD-4EAC-9241-9A6FB6315E7C}"/>
  <sortState xmlns:xlrd2="http://schemas.microsoft.com/office/spreadsheetml/2017/richdata2" ref="A2:E17">
    <sortCondition ref="D1:D17"/>
  </sortState>
  <tableColumns count="5">
    <tableColumn id="1" xr3:uid="{024DE54A-145D-4431-A5BD-F64046CC0EB0}" name="Razpis"/>
    <tableColumn id="5" xr3:uid="{3B357671-E892-403E-823B-BBC97C6EB84A}" name="ERC Panel" dataDxfId="13"/>
    <tableColumn id="18" xr3:uid="{DFC8579C-C9BD-49D1-ADF5-D7F9564FCB20}" name="Prijave" dataDxfId="12"/>
    <tableColumn id="14" xr3:uid="{DBE4BCAD-74BF-4C46-9B2A-FCAD359664E3}" name="Končna ocena sprejeta na panelu" dataDxfId="11"/>
    <tableColumn id="15" xr3:uid="{26212F22-7D27-4A3C-A992-1D118E965CEA}" name="Zaprošena sredstva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5D577B-17FE-4AC5-BD77-EC9F89B3AE94}" name="Tabela7" displayName="Tabela7" ref="A1:E5" totalsRowShown="0" headerRowDxfId="9">
  <autoFilter ref="A1:E5" xr:uid="{6E5D577B-17FE-4AC5-BD77-EC9F89B3AE94}"/>
  <sortState xmlns:xlrd2="http://schemas.microsoft.com/office/spreadsheetml/2017/richdata2" ref="A2:E5">
    <sortCondition ref="D1:D5"/>
  </sortState>
  <tableColumns count="5">
    <tableColumn id="1" xr3:uid="{DCF5835A-7C72-4F33-BD9F-48FB9C3C7CCE}" name="Razpis"/>
    <tableColumn id="5" xr3:uid="{D9692433-B0C3-4AA6-BF36-9B48DD1767F6}" name="ERC Panel" dataDxfId="8"/>
    <tableColumn id="18" xr3:uid="{26BD1A1F-EB82-471C-AE1F-96C611A99E0A}" name="Prijave" dataDxfId="7"/>
    <tableColumn id="14" xr3:uid="{DE0D9E87-E0F2-4B8A-AA03-7F9A51A3CE46}" name="Končna ocena sprejeta na panelu" dataDxfId="6"/>
    <tableColumn id="15" xr3:uid="{E7B28DB5-B23A-47DA-A4D6-D7DA1C5AC76D}" name="Zaprošena sredstva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9FEC62-B490-4A4D-BC07-83135F190516}" name="Tabela8" displayName="Tabela8" ref="A1:E6" totalsRowShown="0" headerRowDxfId="4">
  <autoFilter ref="A1:E6" xr:uid="{639FEC62-B490-4A4D-BC07-83135F190516}"/>
  <sortState xmlns:xlrd2="http://schemas.microsoft.com/office/spreadsheetml/2017/richdata2" ref="A2:E6">
    <sortCondition ref="D1:D6"/>
  </sortState>
  <tableColumns count="5">
    <tableColumn id="1" xr3:uid="{394764AF-0106-48CE-B803-F7DF2BDBAF52}" name="Razpis"/>
    <tableColumn id="5" xr3:uid="{9B985F36-8F1F-43F3-AB67-A34032FA4147}" name="ERC Panel" dataDxfId="3"/>
    <tableColumn id="30" xr3:uid="{4F411501-B22C-484E-9189-0302A511E55C}" name="Prijave" dataDxfId="2"/>
    <tableColumn id="14" xr3:uid="{1F195394-EC60-4B3F-BBB2-044560396DB3}" name="Končna ocena sprejeta na panelu" dataDxfId="1"/>
    <tableColumn id="15" xr3:uid="{645BD5BC-489A-4148-935A-6AD7220150FA}" name="Zaprošena sredstv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9DB4-C166-4496-9F8C-00F0A817B2DF}">
  <sheetPr>
    <tabColor rgb="FFFF0000"/>
  </sheetPr>
  <dimension ref="B2:H18"/>
  <sheetViews>
    <sheetView tabSelected="1" workbookViewId="0">
      <selection activeCell="O11" sqref="O11"/>
    </sheetView>
  </sheetViews>
  <sheetFormatPr defaultRowHeight="15" x14ac:dyDescent="0.25"/>
  <cols>
    <col min="2" max="2" width="23.28515625" customWidth="1"/>
    <col min="3" max="3" width="15.7109375" customWidth="1"/>
    <col min="4" max="4" width="18.42578125" customWidth="1"/>
    <col min="5" max="5" width="11.85546875" customWidth="1"/>
    <col min="6" max="6" width="13.5703125" customWidth="1"/>
    <col min="7" max="7" width="14.7109375" customWidth="1"/>
    <col min="8" max="8" width="10.85546875" bestFit="1" customWidth="1"/>
  </cols>
  <sheetData>
    <row r="2" spans="2:8" ht="16.5" thickBot="1" x14ac:dyDescent="0.3">
      <c r="B2" s="23" t="s">
        <v>125</v>
      </c>
      <c r="F2" s="2"/>
    </row>
    <row r="3" spans="2:8" ht="30" x14ac:dyDescent="0.25">
      <c r="B3" s="31" t="s">
        <v>79</v>
      </c>
      <c r="C3" s="32" t="s">
        <v>114</v>
      </c>
      <c r="D3" s="34" t="s">
        <v>123</v>
      </c>
      <c r="E3" s="33" t="s">
        <v>115</v>
      </c>
      <c r="F3" s="33" t="s">
        <v>126</v>
      </c>
      <c r="G3" s="34" t="s">
        <v>122</v>
      </c>
      <c r="H3" s="35" t="s">
        <v>124</v>
      </c>
    </row>
    <row r="4" spans="2:8" x14ac:dyDescent="0.25">
      <c r="B4" s="14" t="s">
        <v>120</v>
      </c>
      <c r="C4" s="5">
        <v>1000000</v>
      </c>
      <c r="D4" s="5">
        <v>1103692.07</v>
      </c>
      <c r="E4" t="s">
        <v>119</v>
      </c>
      <c r="F4" s="2">
        <v>48</v>
      </c>
      <c r="G4" s="2">
        <v>23</v>
      </c>
      <c r="H4" s="26">
        <f>+C4-D4</f>
        <v>-103692.07000000007</v>
      </c>
    </row>
    <row r="5" spans="2:8" x14ac:dyDescent="0.25">
      <c r="B5" s="14" t="s">
        <v>121</v>
      </c>
      <c r="C5" s="5">
        <v>500000</v>
      </c>
      <c r="D5" s="5">
        <v>575083.25</v>
      </c>
      <c r="E5" s="38" t="s">
        <v>119</v>
      </c>
      <c r="F5" s="40">
        <v>19</v>
      </c>
      <c r="G5" s="2">
        <v>12</v>
      </c>
      <c r="H5" s="26">
        <f>+C5-D5</f>
        <v>-75083.25</v>
      </c>
    </row>
    <row r="6" spans="2:8" x14ac:dyDescent="0.25">
      <c r="B6" s="14" t="s">
        <v>116</v>
      </c>
      <c r="C6" s="5">
        <v>300000</v>
      </c>
      <c r="D6" s="5">
        <v>408794.88</v>
      </c>
      <c r="E6" s="38" t="s">
        <v>117</v>
      </c>
      <c r="F6" s="40">
        <v>4</v>
      </c>
      <c r="G6" s="2">
        <v>3</v>
      </c>
      <c r="H6" s="26">
        <f>+C6-D6</f>
        <v>-108794.88</v>
      </c>
    </row>
    <row r="7" spans="2:8" x14ac:dyDescent="0.25">
      <c r="B7" s="14" t="s">
        <v>118</v>
      </c>
      <c r="C7" s="5">
        <v>700000</v>
      </c>
      <c r="D7" s="5">
        <v>706482.65</v>
      </c>
      <c r="E7" s="38" t="s">
        <v>119</v>
      </c>
      <c r="F7" s="40">
        <v>16</v>
      </c>
      <c r="G7" s="2">
        <v>6</v>
      </c>
      <c r="H7" s="26">
        <f>+C7-D7</f>
        <v>-6482.6500000000233</v>
      </c>
    </row>
    <row r="8" spans="2:8" ht="15.75" thickBot="1" x14ac:dyDescent="0.3">
      <c r="B8" s="27" t="s">
        <v>7</v>
      </c>
      <c r="C8" s="28">
        <v>750000</v>
      </c>
      <c r="D8" s="28">
        <v>454650</v>
      </c>
      <c r="E8" s="39" t="s">
        <v>117</v>
      </c>
      <c r="F8" s="41">
        <v>5</v>
      </c>
      <c r="G8" s="29">
        <v>4</v>
      </c>
      <c r="H8" s="30">
        <f>+C8-D8</f>
        <v>295350</v>
      </c>
    </row>
    <row r="9" spans="2:8" ht="15.75" thickBot="1" x14ac:dyDescent="0.3">
      <c r="B9" s="42"/>
      <c r="C9" s="43">
        <f>SUM(C4:C8)</f>
        <v>3250000</v>
      </c>
      <c r="D9" s="43">
        <f>SUM(D4:D8)</f>
        <v>3248702.85</v>
      </c>
      <c r="E9" s="44"/>
      <c r="F9" s="45">
        <f>SUM(F4:F8)</f>
        <v>92</v>
      </c>
      <c r="G9" s="45">
        <f>SUM(G4:G8)</f>
        <v>48</v>
      </c>
      <c r="H9" s="46">
        <f>SUM(H4:H8)</f>
        <v>1297.1499999999069</v>
      </c>
    </row>
    <row r="11" spans="2:8" ht="16.5" thickBot="1" x14ac:dyDescent="0.3">
      <c r="B11" s="23" t="s">
        <v>127</v>
      </c>
      <c r="F11" s="2"/>
    </row>
    <row r="12" spans="2:8" ht="30" x14ac:dyDescent="0.25">
      <c r="B12" s="31" t="s">
        <v>79</v>
      </c>
      <c r="C12" s="32" t="s">
        <v>114</v>
      </c>
      <c r="D12" s="34" t="s">
        <v>123</v>
      </c>
      <c r="E12" s="33" t="s">
        <v>115</v>
      </c>
      <c r="F12" s="33" t="s">
        <v>126</v>
      </c>
      <c r="G12" s="34" t="s">
        <v>122</v>
      </c>
      <c r="H12" s="35" t="s">
        <v>124</v>
      </c>
    </row>
    <row r="13" spans="2:8" x14ac:dyDescent="0.25">
      <c r="B13" s="14" t="s">
        <v>120</v>
      </c>
      <c r="C13" s="5">
        <v>1000000</v>
      </c>
      <c r="D13" s="5">
        <v>1103692.07</v>
      </c>
      <c r="E13" t="s">
        <v>119</v>
      </c>
      <c r="F13" s="2">
        <v>48</v>
      </c>
      <c r="G13" s="2">
        <v>23</v>
      </c>
      <c r="H13" s="26">
        <f>+C13-D13</f>
        <v>-103692.07000000007</v>
      </c>
    </row>
    <row r="14" spans="2:8" ht="45" x14ac:dyDescent="0.25">
      <c r="B14" s="47" t="s">
        <v>128</v>
      </c>
      <c r="C14" s="48">
        <v>500000</v>
      </c>
      <c r="D14" s="48">
        <v>735309.9</v>
      </c>
      <c r="E14" s="49" t="s">
        <v>117</v>
      </c>
      <c r="F14" s="50">
        <v>19</v>
      </c>
      <c r="G14" s="51">
        <v>16</v>
      </c>
      <c r="H14" s="52">
        <f>+C14-D14</f>
        <v>-235309.90000000002</v>
      </c>
    </row>
    <row r="15" spans="2:8" x14ac:dyDescent="0.25">
      <c r="B15" s="14" t="s">
        <v>116</v>
      </c>
      <c r="C15" s="5">
        <v>300000</v>
      </c>
      <c r="D15" s="5">
        <v>408794.88</v>
      </c>
      <c r="E15" s="38" t="s">
        <v>117</v>
      </c>
      <c r="F15" s="40">
        <v>4</v>
      </c>
      <c r="G15" s="2">
        <v>3</v>
      </c>
      <c r="H15" s="26">
        <f>+C15-D15</f>
        <v>-108794.88</v>
      </c>
    </row>
    <row r="16" spans="2:8" x14ac:dyDescent="0.25">
      <c r="B16" s="14" t="s">
        <v>118</v>
      </c>
      <c r="C16" s="5">
        <v>700000</v>
      </c>
      <c r="D16" s="5">
        <v>706482.65</v>
      </c>
      <c r="E16" s="38" t="s">
        <v>119</v>
      </c>
      <c r="F16" s="40">
        <v>16</v>
      </c>
      <c r="G16" s="2">
        <v>6</v>
      </c>
      <c r="H16" s="26">
        <f>+C16-D16</f>
        <v>-6482.6500000000233</v>
      </c>
    </row>
    <row r="17" spans="2:8" ht="15.75" thickBot="1" x14ac:dyDescent="0.3">
      <c r="B17" s="27" t="s">
        <v>7</v>
      </c>
      <c r="C17" s="28">
        <v>750000</v>
      </c>
      <c r="D17" s="28">
        <v>454650</v>
      </c>
      <c r="E17" s="39" t="s">
        <v>117</v>
      </c>
      <c r="F17" s="41">
        <v>5</v>
      </c>
      <c r="G17" s="29">
        <v>4</v>
      </c>
      <c r="H17" s="30">
        <f>+C17-D17</f>
        <v>295350</v>
      </c>
    </row>
    <row r="18" spans="2:8" ht="15.75" thickBot="1" x14ac:dyDescent="0.3">
      <c r="B18" s="42"/>
      <c r="C18" s="43">
        <f>SUM(C13:C17)</f>
        <v>3250000</v>
      </c>
      <c r="D18" s="43">
        <f>SUM(D13:D17)</f>
        <v>3408929.5</v>
      </c>
      <c r="E18" s="44"/>
      <c r="F18" s="45">
        <f>SUM(F13:F17)</f>
        <v>92</v>
      </c>
      <c r="G18" s="45">
        <f>SUM(G13:G17)</f>
        <v>52</v>
      </c>
      <c r="H18" s="46">
        <f>SUM(H13:H17)</f>
        <v>-158929.50000000012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26F2-8658-475C-95EA-620DC76E4501}">
  <sheetPr>
    <tabColor theme="9" tint="0.79998168889431442"/>
  </sheetPr>
  <dimension ref="A1:J49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6.7109375" customWidth="1"/>
    <col min="2" max="2" width="12.140625" style="2" customWidth="1"/>
    <col min="3" max="3" width="14.42578125" style="2" customWidth="1"/>
    <col min="4" max="4" width="14.7109375" style="2" customWidth="1"/>
    <col min="5" max="5" width="17.28515625" style="54" customWidth="1"/>
  </cols>
  <sheetData>
    <row r="1" spans="1:10" s="1" customFormat="1" ht="75.75" customHeight="1" x14ac:dyDescent="0.25">
      <c r="A1" s="4" t="s">
        <v>79</v>
      </c>
      <c r="B1" s="4" t="s">
        <v>129</v>
      </c>
      <c r="C1" s="4" t="s">
        <v>13</v>
      </c>
      <c r="D1" s="4" t="s">
        <v>78</v>
      </c>
      <c r="E1" s="53" t="s">
        <v>6</v>
      </c>
      <c r="G1" s="79" t="s">
        <v>58</v>
      </c>
      <c r="H1" s="79"/>
      <c r="I1" s="79"/>
      <c r="J1" s="79"/>
    </row>
    <row r="2" spans="1:10" x14ac:dyDescent="0.25">
      <c r="A2" t="s">
        <v>113</v>
      </c>
      <c r="B2" s="2" t="s">
        <v>132</v>
      </c>
      <c r="C2" s="3" t="s">
        <v>8</v>
      </c>
      <c r="D2" s="22" t="s">
        <v>3</v>
      </c>
      <c r="E2" s="72">
        <v>48892.53</v>
      </c>
      <c r="G2" s="6"/>
    </row>
    <row r="3" spans="1:10" x14ac:dyDescent="0.25">
      <c r="A3" t="s">
        <v>113</v>
      </c>
      <c r="B3" s="2" t="s">
        <v>134</v>
      </c>
      <c r="C3" s="3" t="s">
        <v>12</v>
      </c>
      <c r="D3" s="22" t="s">
        <v>3</v>
      </c>
      <c r="E3" s="72">
        <v>50000</v>
      </c>
      <c r="G3" s="6"/>
    </row>
    <row r="4" spans="1:10" x14ac:dyDescent="0.25">
      <c r="A4" t="s">
        <v>113</v>
      </c>
      <c r="B4" s="2" t="s">
        <v>132</v>
      </c>
      <c r="C4" s="3" t="s">
        <v>11</v>
      </c>
      <c r="D4" s="22" t="s">
        <v>3</v>
      </c>
      <c r="E4" s="72">
        <v>47657.78</v>
      </c>
      <c r="G4" s="6"/>
    </row>
    <row r="5" spans="1:10" x14ac:dyDescent="0.25">
      <c r="A5" t="s">
        <v>113</v>
      </c>
      <c r="B5" s="2" t="s">
        <v>134</v>
      </c>
      <c r="C5" s="3" t="s">
        <v>9</v>
      </c>
      <c r="D5" s="22" t="s">
        <v>3</v>
      </c>
      <c r="E5" s="72">
        <v>50000</v>
      </c>
      <c r="G5" s="6"/>
    </row>
    <row r="6" spans="1:10" x14ac:dyDescent="0.25">
      <c r="A6" t="s">
        <v>113</v>
      </c>
      <c r="B6" s="2" t="s">
        <v>134</v>
      </c>
      <c r="C6" s="3" t="s">
        <v>14</v>
      </c>
      <c r="D6" s="22" t="s">
        <v>3</v>
      </c>
      <c r="E6" s="72">
        <v>48548.39</v>
      </c>
      <c r="G6" s="6"/>
    </row>
    <row r="7" spans="1:10" x14ac:dyDescent="0.25">
      <c r="A7" t="s">
        <v>113</v>
      </c>
      <c r="B7" s="2" t="s">
        <v>132</v>
      </c>
      <c r="C7" s="3" t="s">
        <v>15</v>
      </c>
      <c r="D7" s="22" t="s">
        <v>3</v>
      </c>
      <c r="E7" s="72">
        <v>49804.59</v>
      </c>
      <c r="G7" s="6"/>
    </row>
    <row r="8" spans="1:10" x14ac:dyDescent="0.25">
      <c r="A8" t="s">
        <v>113</v>
      </c>
      <c r="B8" s="2" t="s">
        <v>133</v>
      </c>
      <c r="C8" s="3" t="s">
        <v>16</v>
      </c>
      <c r="D8" s="22" t="s">
        <v>3</v>
      </c>
      <c r="E8" s="72">
        <v>50000</v>
      </c>
      <c r="G8" s="6"/>
    </row>
    <row r="9" spans="1:10" x14ac:dyDescent="0.25">
      <c r="A9" t="s">
        <v>113</v>
      </c>
      <c r="B9" s="2" t="s">
        <v>134</v>
      </c>
      <c r="C9" s="3" t="s">
        <v>17</v>
      </c>
      <c r="D9" s="22" t="s">
        <v>3</v>
      </c>
      <c r="E9" s="72">
        <v>50000</v>
      </c>
      <c r="G9" s="6"/>
    </row>
    <row r="10" spans="1:10" x14ac:dyDescent="0.25">
      <c r="A10" t="s">
        <v>113</v>
      </c>
      <c r="B10" s="2" t="s">
        <v>133</v>
      </c>
      <c r="C10" s="3" t="s">
        <v>10</v>
      </c>
      <c r="D10" s="22" t="s">
        <v>3</v>
      </c>
      <c r="E10" s="72">
        <v>50000</v>
      </c>
      <c r="G10" s="6"/>
    </row>
    <row r="11" spans="1:10" x14ac:dyDescent="0.25">
      <c r="A11" t="s">
        <v>113</v>
      </c>
      <c r="B11" s="2" t="s">
        <v>134</v>
      </c>
      <c r="C11" s="3" t="s">
        <v>18</v>
      </c>
      <c r="D11" s="22" t="s">
        <v>3</v>
      </c>
      <c r="E11" s="72">
        <v>50000</v>
      </c>
      <c r="G11" s="6"/>
    </row>
    <row r="12" spans="1:10" x14ac:dyDescent="0.25">
      <c r="A12" t="s">
        <v>113</v>
      </c>
      <c r="B12" s="2" t="s">
        <v>134</v>
      </c>
      <c r="C12" s="3" t="s">
        <v>19</v>
      </c>
      <c r="D12" s="22" t="s">
        <v>3</v>
      </c>
      <c r="E12" s="72">
        <v>50000</v>
      </c>
      <c r="G12" s="6"/>
    </row>
    <row r="13" spans="1:10" x14ac:dyDescent="0.25">
      <c r="A13" t="s">
        <v>113</v>
      </c>
      <c r="B13" s="2" t="s">
        <v>134</v>
      </c>
      <c r="C13" s="3" t="s">
        <v>20</v>
      </c>
      <c r="D13" s="22" t="s">
        <v>3</v>
      </c>
      <c r="E13" s="72">
        <v>50000</v>
      </c>
      <c r="G13" s="6"/>
    </row>
    <row r="14" spans="1:10" x14ac:dyDescent="0.25">
      <c r="A14" t="s">
        <v>113</v>
      </c>
      <c r="B14" s="2" t="s">
        <v>134</v>
      </c>
      <c r="C14" s="3" t="s">
        <v>21</v>
      </c>
      <c r="D14" s="22" t="s">
        <v>3</v>
      </c>
      <c r="E14" s="72">
        <v>50000</v>
      </c>
      <c r="G14" s="6"/>
    </row>
    <row r="15" spans="1:10" x14ac:dyDescent="0.25">
      <c r="A15" t="s">
        <v>113</v>
      </c>
      <c r="B15" s="2" t="s">
        <v>134</v>
      </c>
      <c r="C15" s="3" t="s">
        <v>22</v>
      </c>
      <c r="D15" s="22" t="s">
        <v>3</v>
      </c>
      <c r="E15" s="72">
        <v>50000</v>
      </c>
      <c r="G15" s="6"/>
    </row>
    <row r="16" spans="1:10" x14ac:dyDescent="0.25">
      <c r="A16" t="s">
        <v>113</v>
      </c>
      <c r="B16" s="2" t="s">
        <v>132</v>
      </c>
      <c r="C16" s="3" t="s">
        <v>23</v>
      </c>
      <c r="D16" s="22" t="s">
        <v>3</v>
      </c>
      <c r="E16" s="72">
        <v>49737.52</v>
      </c>
      <c r="G16" s="6"/>
    </row>
    <row r="17" spans="1:10" x14ac:dyDescent="0.25">
      <c r="A17" t="s">
        <v>113</v>
      </c>
      <c r="B17" s="2" t="s">
        <v>134</v>
      </c>
      <c r="C17" s="3" t="s">
        <v>24</v>
      </c>
      <c r="D17" s="22" t="s">
        <v>3</v>
      </c>
      <c r="E17" s="72">
        <v>50000</v>
      </c>
      <c r="G17" s="6"/>
    </row>
    <row r="18" spans="1:10" x14ac:dyDescent="0.25">
      <c r="A18" t="s">
        <v>113</v>
      </c>
      <c r="B18" s="2" t="s">
        <v>132</v>
      </c>
      <c r="C18" s="3" t="s">
        <v>25</v>
      </c>
      <c r="D18" s="22" t="s">
        <v>3</v>
      </c>
      <c r="E18" s="72">
        <v>50000</v>
      </c>
      <c r="G18" s="6"/>
    </row>
    <row r="19" spans="1:10" x14ac:dyDescent="0.25">
      <c r="A19" t="s">
        <v>113</v>
      </c>
      <c r="B19" s="2" t="s">
        <v>134</v>
      </c>
      <c r="C19" s="3" t="s">
        <v>26</v>
      </c>
      <c r="D19" s="15" t="s">
        <v>1</v>
      </c>
      <c r="E19" s="66">
        <v>50000</v>
      </c>
      <c r="G19" s="6"/>
    </row>
    <row r="20" spans="1:10" x14ac:dyDescent="0.25">
      <c r="A20" t="s">
        <v>113</v>
      </c>
      <c r="B20" s="2" t="s">
        <v>132</v>
      </c>
      <c r="C20" s="3" t="s">
        <v>27</v>
      </c>
      <c r="D20" s="15" t="s">
        <v>1</v>
      </c>
      <c r="E20" s="66">
        <v>23001.99</v>
      </c>
      <c r="G20" s="6"/>
    </row>
    <row r="21" spans="1:10" x14ac:dyDescent="0.25">
      <c r="A21" t="s">
        <v>113</v>
      </c>
      <c r="B21" s="2" t="s">
        <v>134</v>
      </c>
      <c r="C21" s="3" t="s">
        <v>28</v>
      </c>
      <c r="D21" s="15" t="s">
        <v>1</v>
      </c>
      <c r="E21" s="66">
        <v>50000</v>
      </c>
      <c r="G21" s="6"/>
    </row>
    <row r="22" spans="1:10" x14ac:dyDescent="0.25">
      <c r="A22" t="s">
        <v>113</v>
      </c>
      <c r="B22" s="2" t="s">
        <v>132</v>
      </c>
      <c r="C22" s="3" t="s">
        <v>29</v>
      </c>
      <c r="D22" s="15" t="s">
        <v>1</v>
      </c>
      <c r="E22" s="66">
        <v>38336.65</v>
      </c>
      <c r="G22" s="6"/>
    </row>
    <row r="23" spans="1:10" x14ac:dyDescent="0.25">
      <c r="A23" t="s">
        <v>113</v>
      </c>
      <c r="B23" s="2" t="s">
        <v>133</v>
      </c>
      <c r="C23" s="3" t="s">
        <v>30</v>
      </c>
      <c r="D23" s="15" t="s">
        <v>1</v>
      </c>
      <c r="E23" s="66">
        <v>50000</v>
      </c>
      <c r="G23" s="6"/>
    </row>
    <row r="24" spans="1:10" ht="19.5" thickBot="1" x14ac:dyDescent="0.35">
      <c r="A24" s="16" t="s">
        <v>113</v>
      </c>
      <c r="B24" s="17" t="s">
        <v>132</v>
      </c>
      <c r="C24" s="18" t="s">
        <v>31</v>
      </c>
      <c r="D24" s="19" t="s">
        <v>1</v>
      </c>
      <c r="E24" s="67">
        <v>47712.62</v>
      </c>
      <c r="F24" s="16"/>
      <c r="G24" s="36" t="s">
        <v>57</v>
      </c>
      <c r="H24" s="20"/>
      <c r="I24" s="20"/>
      <c r="J24" s="16"/>
    </row>
    <row r="25" spans="1:10" ht="16.5" thickTop="1" x14ac:dyDescent="0.25">
      <c r="A25" t="s">
        <v>113</v>
      </c>
      <c r="B25" s="2" t="s">
        <v>134</v>
      </c>
      <c r="C25" s="3" t="s">
        <v>32</v>
      </c>
      <c r="D25" s="7" t="s">
        <v>2</v>
      </c>
      <c r="E25" s="68">
        <v>50000</v>
      </c>
      <c r="G25" s="21"/>
    </row>
    <row r="26" spans="1:10" x14ac:dyDescent="0.25">
      <c r="A26" t="s">
        <v>113</v>
      </c>
      <c r="B26" s="2" t="s">
        <v>132</v>
      </c>
      <c r="C26" s="3" t="s">
        <v>33</v>
      </c>
      <c r="D26" s="7" t="s">
        <v>2</v>
      </c>
      <c r="E26" s="68">
        <v>50000</v>
      </c>
      <c r="G26" s="6"/>
    </row>
    <row r="27" spans="1:10" x14ac:dyDescent="0.25">
      <c r="A27" t="s">
        <v>113</v>
      </c>
      <c r="B27" s="2" t="s">
        <v>133</v>
      </c>
      <c r="C27" s="3" t="s">
        <v>34</v>
      </c>
      <c r="D27" s="7" t="s">
        <v>2</v>
      </c>
      <c r="E27" s="68">
        <v>39992.629999999997</v>
      </c>
      <c r="G27" s="6"/>
    </row>
    <row r="28" spans="1:10" x14ac:dyDescent="0.25">
      <c r="A28" t="s">
        <v>113</v>
      </c>
      <c r="B28" s="2" t="s">
        <v>134</v>
      </c>
      <c r="C28" s="3" t="s">
        <v>35</v>
      </c>
      <c r="D28" s="7" t="s">
        <v>2</v>
      </c>
      <c r="E28" s="68">
        <v>50000</v>
      </c>
      <c r="G28" s="6"/>
    </row>
    <row r="29" spans="1:10" x14ac:dyDescent="0.25">
      <c r="A29" t="s">
        <v>113</v>
      </c>
      <c r="B29" s="2" t="s">
        <v>132</v>
      </c>
      <c r="C29" s="3" t="s">
        <v>36</v>
      </c>
      <c r="D29" s="7" t="s">
        <v>2</v>
      </c>
      <c r="E29" s="68">
        <v>50000</v>
      </c>
      <c r="G29" s="6"/>
    </row>
    <row r="30" spans="1:10" x14ac:dyDescent="0.25">
      <c r="A30" t="s">
        <v>113</v>
      </c>
      <c r="B30" s="2" t="s">
        <v>133</v>
      </c>
      <c r="C30" s="3" t="s">
        <v>37</v>
      </c>
      <c r="D30" s="7" t="s">
        <v>2</v>
      </c>
      <c r="E30" s="68">
        <v>50000</v>
      </c>
      <c r="G30" s="6"/>
    </row>
    <row r="31" spans="1:10" x14ac:dyDescent="0.25">
      <c r="A31" t="s">
        <v>113</v>
      </c>
      <c r="B31" s="2" t="s">
        <v>134</v>
      </c>
      <c r="C31" s="3" t="s">
        <v>38</v>
      </c>
      <c r="D31" s="7" t="s">
        <v>2</v>
      </c>
      <c r="E31" s="68">
        <v>50000</v>
      </c>
      <c r="G31" s="6"/>
    </row>
    <row r="32" spans="1:10" x14ac:dyDescent="0.25">
      <c r="A32" t="s">
        <v>113</v>
      </c>
      <c r="B32" s="2" t="s">
        <v>134</v>
      </c>
      <c r="C32" s="3" t="s">
        <v>39</v>
      </c>
      <c r="D32" s="7" t="s">
        <v>2</v>
      </c>
      <c r="E32" s="68">
        <v>50000</v>
      </c>
      <c r="G32" s="6"/>
    </row>
    <row r="33" spans="1:7" x14ac:dyDescent="0.25">
      <c r="A33" t="s">
        <v>113</v>
      </c>
      <c r="B33" s="2" t="s">
        <v>134</v>
      </c>
      <c r="C33" s="3" t="s">
        <v>40</v>
      </c>
      <c r="D33" s="7" t="s">
        <v>2</v>
      </c>
      <c r="E33" s="68">
        <v>50000</v>
      </c>
      <c r="G33" s="6"/>
    </row>
    <row r="34" spans="1:7" x14ac:dyDescent="0.25">
      <c r="A34" t="s">
        <v>113</v>
      </c>
      <c r="B34" s="2" t="s">
        <v>133</v>
      </c>
      <c r="C34" s="3" t="s">
        <v>41</v>
      </c>
      <c r="D34" s="55" t="s">
        <v>4</v>
      </c>
      <c r="E34" s="76">
        <v>48762.82</v>
      </c>
      <c r="G34" s="6"/>
    </row>
    <row r="35" spans="1:7" x14ac:dyDescent="0.25">
      <c r="A35" t="s">
        <v>113</v>
      </c>
      <c r="B35" s="2" t="s">
        <v>133</v>
      </c>
      <c r="C35" s="3" t="s">
        <v>42</v>
      </c>
      <c r="D35" s="55" t="s">
        <v>4</v>
      </c>
      <c r="E35" s="76">
        <v>50000</v>
      </c>
      <c r="G35" s="6"/>
    </row>
    <row r="36" spans="1:7" x14ac:dyDescent="0.25">
      <c r="A36" t="s">
        <v>113</v>
      </c>
      <c r="B36" s="2" t="s">
        <v>134</v>
      </c>
      <c r="C36" s="3" t="s">
        <v>43</v>
      </c>
      <c r="D36" s="8" t="s">
        <v>0</v>
      </c>
      <c r="E36" s="77">
        <v>50000</v>
      </c>
      <c r="G36" s="6"/>
    </row>
    <row r="37" spans="1:7" x14ac:dyDescent="0.25">
      <c r="A37" t="s">
        <v>113</v>
      </c>
      <c r="B37" s="2" t="s">
        <v>134</v>
      </c>
      <c r="C37" s="3" t="s">
        <v>44</v>
      </c>
      <c r="D37" s="8" t="s">
        <v>0</v>
      </c>
      <c r="E37" s="77">
        <v>50000</v>
      </c>
      <c r="G37" s="6"/>
    </row>
    <row r="38" spans="1:7" x14ac:dyDescent="0.25">
      <c r="A38" t="s">
        <v>113</v>
      </c>
      <c r="B38" s="2" t="s">
        <v>134</v>
      </c>
      <c r="C38" s="3" t="s">
        <v>45</v>
      </c>
      <c r="D38" s="8" t="s">
        <v>0</v>
      </c>
      <c r="E38" s="77">
        <v>50000</v>
      </c>
      <c r="G38" s="6"/>
    </row>
    <row r="39" spans="1:7" x14ac:dyDescent="0.25">
      <c r="A39" t="s">
        <v>113</v>
      </c>
      <c r="B39" s="2" t="s">
        <v>132</v>
      </c>
      <c r="C39" s="3" t="s">
        <v>46</v>
      </c>
      <c r="D39" s="8" t="s">
        <v>0</v>
      </c>
      <c r="E39" s="77">
        <v>49365.279999999999</v>
      </c>
      <c r="G39" s="6"/>
    </row>
    <row r="40" spans="1:7" x14ac:dyDescent="0.25">
      <c r="A40" t="s">
        <v>113</v>
      </c>
      <c r="B40" s="2" t="s">
        <v>134</v>
      </c>
      <c r="C40" s="3" t="s">
        <v>47</v>
      </c>
      <c r="D40" s="8" t="s">
        <v>0</v>
      </c>
      <c r="E40" s="77">
        <v>50000</v>
      </c>
      <c r="G40" s="6"/>
    </row>
    <row r="41" spans="1:7" x14ac:dyDescent="0.25">
      <c r="A41" t="s">
        <v>113</v>
      </c>
      <c r="B41" s="2" t="s">
        <v>134</v>
      </c>
      <c r="C41" s="3" t="s">
        <v>48</v>
      </c>
      <c r="D41" s="8" t="s">
        <v>0</v>
      </c>
      <c r="E41" s="77">
        <v>49973.1</v>
      </c>
      <c r="G41" s="6"/>
    </row>
    <row r="42" spans="1:7" x14ac:dyDescent="0.25">
      <c r="A42" t="s">
        <v>113</v>
      </c>
      <c r="B42" s="2" t="s">
        <v>134</v>
      </c>
      <c r="C42" s="3" t="s">
        <v>49</v>
      </c>
      <c r="D42" s="8" t="s">
        <v>0</v>
      </c>
      <c r="E42" s="77">
        <v>50000</v>
      </c>
      <c r="G42" s="6"/>
    </row>
    <row r="43" spans="1:7" x14ac:dyDescent="0.25">
      <c r="A43" t="s">
        <v>113</v>
      </c>
      <c r="B43" s="2" t="s">
        <v>132</v>
      </c>
      <c r="C43" s="3" t="s">
        <v>50</v>
      </c>
      <c r="D43" s="8" t="s">
        <v>0</v>
      </c>
      <c r="E43" s="77">
        <v>49999.98</v>
      </c>
      <c r="G43" s="6"/>
    </row>
    <row r="44" spans="1:7" x14ac:dyDescent="0.25">
      <c r="A44" t="s">
        <v>113</v>
      </c>
      <c r="B44" s="2" t="s">
        <v>132</v>
      </c>
      <c r="C44" s="3" t="s">
        <v>51</v>
      </c>
      <c r="D44" s="8" t="s">
        <v>0</v>
      </c>
      <c r="E44" s="77">
        <v>50000</v>
      </c>
      <c r="G44" s="6"/>
    </row>
    <row r="45" spans="1:7" x14ac:dyDescent="0.25">
      <c r="A45" t="s">
        <v>113</v>
      </c>
      <c r="B45" s="2" t="s">
        <v>133</v>
      </c>
      <c r="C45" s="3" t="s">
        <v>52</v>
      </c>
      <c r="D45" s="8" t="s">
        <v>0</v>
      </c>
      <c r="E45" s="77">
        <v>8576.75</v>
      </c>
      <c r="G45" s="6"/>
    </row>
    <row r="46" spans="1:7" x14ac:dyDescent="0.25">
      <c r="A46" t="s">
        <v>113</v>
      </c>
      <c r="B46" s="2" t="s">
        <v>134</v>
      </c>
      <c r="C46" s="3" t="s">
        <v>53</v>
      </c>
      <c r="D46" s="8" t="s">
        <v>0</v>
      </c>
      <c r="E46" s="77">
        <v>50000</v>
      </c>
      <c r="G46" s="6"/>
    </row>
    <row r="47" spans="1:7" x14ac:dyDescent="0.25">
      <c r="A47" t="s">
        <v>113</v>
      </c>
      <c r="B47" s="2" t="s">
        <v>134</v>
      </c>
      <c r="C47" s="3" t="s">
        <v>54</v>
      </c>
      <c r="D47" s="8" t="s">
        <v>0</v>
      </c>
      <c r="E47" s="77">
        <v>50000</v>
      </c>
      <c r="G47" s="6"/>
    </row>
    <row r="48" spans="1:7" x14ac:dyDescent="0.25">
      <c r="A48" t="s">
        <v>113</v>
      </c>
      <c r="B48" s="2" t="s">
        <v>132</v>
      </c>
      <c r="C48" s="3" t="s">
        <v>55</v>
      </c>
      <c r="D48" s="8" t="s">
        <v>0</v>
      </c>
      <c r="E48" s="77">
        <v>47850</v>
      </c>
      <c r="G48" s="6"/>
    </row>
    <row r="49" spans="1:7" x14ac:dyDescent="0.25">
      <c r="A49" t="s">
        <v>113</v>
      </c>
      <c r="B49" s="2" t="s">
        <v>132</v>
      </c>
      <c r="C49" s="3" t="s">
        <v>56</v>
      </c>
      <c r="D49" s="8" t="s">
        <v>0</v>
      </c>
      <c r="E49" s="77">
        <v>41101.78</v>
      </c>
      <c r="G49" s="6"/>
    </row>
  </sheetData>
  <mergeCells count="1">
    <mergeCell ref="G1:J1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37E2-3028-49CD-BA1F-D050B59FFACD}">
  <sheetPr>
    <tabColor theme="9" tint="0.79998168889431442"/>
  </sheetPr>
  <dimension ref="A1:M23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34" customWidth="1"/>
    <col min="2" max="2" width="10.7109375" style="2" customWidth="1"/>
    <col min="3" max="3" width="17.42578125" style="2" customWidth="1"/>
    <col min="4" max="4" width="16.28515625" style="2" customWidth="1"/>
    <col min="5" max="5" width="13.85546875" style="2" customWidth="1"/>
    <col min="7" max="7" width="11.5703125" bestFit="1" customWidth="1"/>
    <col min="9" max="9" width="12" customWidth="1"/>
  </cols>
  <sheetData>
    <row r="1" spans="1:10" s="1" customFormat="1" ht="45" x14ac:dyDescent="0.25">
      <c r="A1" s="4" t="s">
        <v>79</v>
      </c>
      <c r="B1" s="4" t="s">
        <v>129</v>
      </c>
      <c r="C1" s="4" t="s">
        <v>13</v>
      </c>
      <c r="D1" s="4" t="s">
        <v>78</v>
      </c>
      <c r="E1" s="4" t="s">
        <v>6</v>
      </c>
      <c r="G1" s="80" t="s">
        <v>80</v>
      </c>
      <c r="H1" s="80"/>
      <c r="I1" s="80"/>
    </row>
    <row r="2" spans="1:10" x14ac:dyDescent="0.25">
      <c r="A2" t="s">
        <v>112</v>
      </c>
      <c r="B2" s="2" t="s">
        <v>134</v>
      </c>
      <c r="C2" s="3" t="s">
        <v>59</v>
      </c>
      <c r="D2" s="22" t="s">
        <v>3</v>
      </c>
      <c r="E2" s="72">
        <v>49999.57</v>
      </c>
    </row>
    <row r="3" spans="1:10" x14ac:dyDescent="0.25">
      <c r="A3" t="s">
        <v>112</v>
      </c>
      <c r="B3" s="2" t="s">
        <v>133</v>
      </c>
      <c r="C3" s="3" t="s">
        <v>60</v>
      </c>
      <c r="D3" s="22" t="s">
        <v>3</v>
      </c>
      <c r="E3" s="72">
        <v>30000</v>
      </c>
    </row>
    <row r="4" spans="1:10" x14ac:dyDescent="0.25">
      <c r="A4" t="s">
        <v>112</v>
      </c>
      <c r="B4" s="2" t="s">
        <v>134</v>
      </c>
      <c r="C4" s="3" t="s">
        <v>61</v>
      </c>
      <c r="D4" s="22" t="s">
        <v>3</v>
      </c>
      <c r="E4" s="72">
        <v>50000</v>
      </c>
    </row>
    <row r="5" spans="1:10" x14ac:dyDescent="0.25">
      <c r="A5" t="s">
        <v>112</v>
      </c>
      <c r="B5" s="2" t="s">
        <v>134</v>
      </c>
      <c r="C5" s="3" t="s">
        <v>62</v>
      </c>
      <c r="D5" s="22" t="s">
        <v>3</v>
      </c>
      <c r="E5" s="72">
        <v>50000</v>
      </c>
    </row>
    <row r="6" spans="1:10" x14ac:dyDescent="0.25">
      <c r="A6" t="s">
        <v>112</v>
      </c>
      <c r="B6" s="2" t="s">
        <v>134</v>
      </c>
      <c r="C6" s="3" t="s">
        <v>63</v>
      </c>
      <c r="D6" s="22" t="s">
        <v>3</v>
      </c>
      <c r="E6" s="72">
        <v>50000</v>
      </c>
    </row>
    <row r="7" spans="1:10" x14ac:dyDescent="0.25">
      <c r="A7" t="s">
        <v>112</v>
      </c>
      <c r="B7" s="2" t="s">
        <v>134</v>
      </c>
      <c r="C7" s="3" t="s">
        <v>64</v>
      </c>
      <c r="D7" s="22" t="s">
        <v>3</v>
      </c>
      <c r="E7" s="72">
        <v>50000</v>
      </c>
    </row>
    <row r="8" spans="1:10" x14ac:dyDescent="0.25">
      <c r="A8" t="s">
        <v>112</v>
      </c>
      <c r="B8" s="2" t="s">
        <v>133</v>
      </c>
      <c r="C8" s="3" t="s">
        <v>65</v>
      </c>
      <c r="D8" s="22" t="s">
        <v>3</v>
      </c>
      <c r="E8" s="72">
        <v>49995.98</v>
      </c>
    </row>
    <row r="9" spans="1:10" x14ac:dyDescent="0.25">
      <c r="A9" t="s">
        <v>112</v>
      </c>
      <c r="B9" s="2" t="s">
        <v>133</v>
      </c>
      <c r="C9" s="3" t="s">
        <v>66</v>
      </c>
      <c r="D9" s="22" t="s">
        <v>3</v>
      </c>
      <c r="E9" s="72">
        <v>50000</v>
      </c>
    </row>
    <row r="10" spans="1:10" x14ac:dyDescent="0.25">
      <c r="A10" t="s">
        <v>112</v>
      </c>
      <c r="B10" s="2" t="s">
        <v>134</v>
      </c>
      <c r="C10" s="3" t="s">
        <v>67</v>
      </c>
      <c r="D10" s="22" t="s">
        <v>3</v>
      </c>
      <c r="E10" s="72">
        <v>50000</v>
      </c>
    </row>
    <row r="11" spans="1:10" x14ac:dyDescent="0.25">
      <c r="A11" t="s">
        <v>112</v>
      </c>
      <c r="B11" s="2" t="s">
        <v>134</v>
      </c>
      <c r="C11" s="3" t="s">
        <v>68</v>
      </c>
      <c r="D11" s="22" t="s">
        <v>3</v>
      </c>
      <c r="E11" s="72">
        <v>49669.83</v>
      </c>
    </row>
    <row r="12" spans="1:10" x14ac:dyDescent="0.25">
      <c r="A12" t="s">
        <v>112</v>
      </c>
      <c r="B12" s="2" t="s">
        <v>134</v>
      </c>
      <c r="C12" s="3" t="s">
        <v>69</v>
      </c>
      <c r="D12" s="15" t="s">
        <v>1</v>
      </c>
      <c r="E12" s="66">
        <v>50000</v>
      </c>
    </row>
    <row r="13" spans="1:10" ht="19.5" thickBot="1" x14ac:dyDescent="0.35">
      <c r="A13" s="16" t="s">
        <v>112</v>
      </c>
      <c r="B13" s="17" t="s">
        <v>133</v>
      </c>
      <c r="C13" s="18" t="s">
        <v>70</v>
      </c>
      <c r="D13" s="19" t="s">
        <v>1</v>
      </c>
      <c r="E13" s="67">
        <v>45417.87</v>
      </c>
      <c r="F13" s="16"/>
      <c r="G13" s="25" t="s">
        <v>130</v>
      </c>
      <c r="H13" s="16"/>
      <c r="I13" s="16"/>
      <c r="J13" s="16"/>
    </row>
    <row r="14" spans="1:10" ht="16.5" thickTop="1" x14ac:dyDescent="0.25">
      <c r="A14" t="s">
        <v>112</v>
      </c>
      <c r="B14" s="2" t="s">
        <v>134</v>
      </c>
      <c r="C14" s="3" t="s">
        <v>71</v>
      </c>
      <c r="D14" s="37" t="s">
        <v>2</v>
      </c>
      <c r="E14" s="73">
        <v>50000</v>
      </c>
      <c r="G14" s="23"/>
    </row>
    <row r="15" spans="1:10" x14ac:dyDescent="0.25">
      <c r="A15" t="s">
        <v>112</v>
      </c>
      <c r="B15" s="2" t="s">
        <v>134</v>
      </c>
      <c r="C15" s="3" t="s">
        <v>72</v>
      </c>
      <c r="D15" s="37" t="s">
        <v>2</v>
      </c>
      <c r="E15" s="73">
        <v>50000</v>
      </c>
    </row>
    <row r="16" spans="1:10" x14ac:dyDescent="0.25">
      <c r="A16" t="s">
        <v>112</v>
      </c>
      <c r="B16" s="2" t="s">
        <v>134</v>
      </c>
      <c r="C16" s="3" t="s">
        <v>73</v>
      </c>
      <c r="D16" s="37" t="s">
        <v>2</v>
      </c>
      <c r="E16" s="73">
        <v>49392.11</v>
      </c>
    </row>
    <row r="17" spans="1:13" ht="19.5" thickBot="1" x14ac:dyDescent="0.35">
      <c r="A17" s="56" t="s">
        <v>112</v>
      </c>
      <c r="B17" s="57" t="s">
        <v>134</v>
      </c>
      <c r="C17" s="58" t="s">
        <v>74</v>
      </c>
      <c r="D17" s="59" t="s">
        <v>2</v>
      </c>
      <c r="E17" s="74">
        <v>10834.54</v>
      </c>
      <c r="F17" s="56"/>
      <c r="G17" s="60" t="s">
        <v>131</v>
      </c>
      <c r="H17" s="56"/>
      <c r="I17" s="56"/>
      <c r="J17" s="56"/>
      <c r="K17" s="56"/>
      <c r="L17" s="56"/>
      <c r="M17" s="56"/>
    </row>
    <row r="18" spans="1:13" ht="15.75" thickTop="1" x14ac:dyDescent="0.25">
      <c r="A18" t="s">
        <v>112</v>
      </c>
      <c r="B18" s="2" t="s">
        <v>133</v>
      </c>
      <c r="C18" s="3" t="s">
        <v>75</v>
      </c>
      <c r="D18" s="7" t="s">
        <v>4</v>
      </c>
      <c r="E18" s="68">
        <v>50000</v>
      </c>
    </row>
    <row r="19" spans="1:13" x14ac:dyDescent="0.25">
      <c r="A19" t="s">
        <v>112</v>
      </c>
      <c r="B19" s="2" t="s">
        <v>133</v>
      </c>
      <c r="C19" s="3" t="s">
        <v>76</v>
      </c>
      <c r="D19" s="8" t="s">
        <v>0</v>
      </c>
      <c r="E19" s="75">
        <v>50000</v>
      </c>
    </row>
    <row r="20" spans="1:13" x14ac:dyDescent="0.25">
      <c r="A20" t="s">
        <v>112</v>
      </c>
      <c r="B20" s="2" t="s">
        <v>133</v>
      </c>
      <c r="C20" s="3" t="s">
        <v>77</v>
      </c>
      <c r="D20" s="8" t="s">
        <v>0</v>
      </c>
      <c r="E20" s="75">
        <v>50000</v>
      </c>
    </row>
    <row r="23" spans="1:13" x14ac:dyDescent="0.25">
      <c r="E23" s="13"/>
    </row>
  </sheetData>
  <mergeCells count="1">
    <mergeCell ref="G1:I1"/>
  </mergeCells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DEE5-A438-4EFD-BEC9-BC0132D32F20}">
  <sheetPr>
    <tabColor theme="8" tint="0.79998168889431442"/>
  </sheetPr>
  <dimension ref="A1:J17"/>
  <sheetViews>
    <sheetView workbookViewId="0">
      <pane ySplit="1" topLeftCell="A2" activePane="bottomLeft" state="frozen"/>
      <selection pane="bottomLeft" activeCell="O11" sqref="O11"/>
    </sheetView>
  </sheetViews>
  <sheetFormatPr defaultColWidth="8.85546875" defaultRowHeight="15" x14ac:dyDescent="0.25"/>
  <cols>
    <col min="1" max="1" width="22.140625" customWidth="1"/>
    <col min="2" max="2" width="12.140625" customWidth="1"/>
    <col min="3" max="3" width="13" customWidth="1"/>
    <col min="4" max="4" width="14.7109375" customWidth="1"/>
    <col min="5" max="5" width="16.85546875" style="2" customWidth="1"/>
  </cols>
  <sheetData>
    <row r="1" spans="1:10" s="4" customFormat="1" ht="45" x14ac:dyDescent="0.25">
      <c r="A1" s="4" t="s">
        <v>79</v>
      </c>
      <c r="B1" s="4" t="s">
        <v>129</v>
      </c>
      <c r="C1" s="4" t="s">
        <v>13</v>
      </c>
      <c r="D1" s="4" t="s">
        <v>78</v>
      </c>
      <c r="E1" s="4" t="s">
        <v>6</v>
      </c>
      <c r="G1" s="79" t="s">
        <v>98</v>
      </c>
      <c r="H1" s="79"/>
      <c r="I1" s="79"/>
      <c r="J1" s="79"/>
    </row>
    <row r="2" spans="1:10" x14ac:dyDescent="0.25">
      <c r="A2" t="s">
        <v>111</v>
      </c>
      <c r="B2" s="2" t="s">
        <v>134</v>
      </c>
      <c r="C2" s="3" t="s">
        <v>81</v>
      </c>
      <c r="D2" s="9" t="s">
        <v>3</v>
      </c>
      <c r="E2" s="65">
        <v>150000</v>
      </c>
    </row>
    <row r="3" spans="1:10" x14ac:dyDescent="0.25">
      <c r="A3" t="s">
        <v>111</v>
      </c>
      <c r="B3" s="2" t="s">
        <v>133</v>
      </c>
      <c r="C3" s="3" t="s">
        <v>82</v>
      </c>
      <c r="D3" s="9" t="s">
        <v>3</v>
      </c>
      <c r="E3" s="65">
        <v>75472.88</v>
      </c>
    </row>
    <row r="4" spans="1:10" x14ac:dyDescent="0.25">
      <c r="A4" t="s">
        <v>111</v>
      </c>
      <c r="B4" s="2" t="s">
        <v>132</v>
      </c>
      <c r="C4" s="3" t="s">
        <v>83</v>
      </c>
      <c r="D4" s="9" t="s">
        <v>3</v>
      </c>
      <c r="E4" s="65">
        <v>139468</v>
      </c>
    </row>
    <row r="5" spans="1:10" x14ac:dyDescent="0.25">
      <c r="A5" t="s">
        <v>111</v>
      </c>
      <c r="B5" s="2" t="s">
        <v>134</v>
      </c>
      <c r="C5" s="3" t="s">
        <v>84</v>
      </c>
      <c r="D5" s="15" t="s">
        <v>1</v>
      </c>
      <c r="E5" s="66">
        <v>121541.77</v>
      </c>
    </row>
    <row r="6" spans="1:10" x14ac:dyDescent="0.25">
      <c r="A6" t="s">
        <v>111</v>
      </c>
      <c r="B6" s="2" t="s">
        <v>133</v>
      </c>
      <c r="C6" s="3" t="s">
        <v>85</v>
      </c>
      <c r="D6" s="15" t="s">
        <v>1</v>
      </c>
      <c r="E6" s="66">
        <v>150000</v>
      </c>
    </row>
    <row r="7" spans="1:10" ht="19.5" thickBot="1" x14ac:dyDescent="0.35">
      <c r="A7" s="16" t="s">
        <v>111</v>
      </c>
      <c r="B7" s="17" t="s">
        <v>133</v>
      </c>
      <c r="C7" s="18" t="s">
        <v>86</v>
      </c>
      <c r="D7" s="19" t="s">
        <v>1</v>
      </c>
      <c r="E7" s="67">
        <v>70000</v>
      </c>
      <c r="F7" s="16"/>
      <c r="G7" s="25" t="s">
        <v>97</v>
      </c>
      <c r="H7" s="16"/>
      <c r="I7" s="16"/>
      <c r="J7" s="16"/>
    </row>
    <row r="8" spans="1:10" ht="16.5" thickTop="1" x14ac:dyDescent="0.25">
      <c r="A8" t="s">
        <v>111</v>
      </c>
      <c r="B8" s="2" t="s">
        <v>134</v>
      </c>
      <c r="C8" s="3" t="s">
        <v>87</v>
      </c>
      <c r="D8" s="10" t="s">
        <v>2</v>
      </c>
      <c r="E8" s="68">
        <v>149390</v>
      </c>
      <c r="G8" s="23"/>
    </row>
    <row r="9" spans="1:10" x14ac:dyDescent="0.25">
      <c r="A9" t="s">
        <v>111</v>
      </c>
      <c r="B9" s="2" t="s">
        <v>132</v>
      </c>
      <c r="C9" s="3" t="s">
        <v>88</v>
      </c>
      <c r="D9" s="10" t="s">
        <v>2</v>
      </c>
      <c r="E9" s="68">
        <v>115000</v>
      </c>
    </row>
    <row r="10" spans="1:10" x14ac:dyDescent="0.25">
      <c r="A10" t="s">
        <v>111</v>
      </c>
      <c r="B10" s="2" t="s">
        <v>133</v>
      </c>
      <c r="C10" s="3" t="s">
        <v>89</v>
      </c>
      <c r="D10" s="24" t="s">
        <v>4</v>
      </c>
      <c r="E10" s="69">
        <v>124968.52</v>
      </c>
    </row>
    <row r="11" spans="1:10" x14ac:dyDescent="0.25">
      <c r="A11" t="s">
        <v>111</v>
      </c>
      <c r="B11" s="2" t="s">
        <v>133</v>
      </c>
      <c r="C11" s="3" t="s">
        <v>90</v>
      </c>
      <c r="D11" s="24" t="s">
        <v>4</v>
      </c>
      <c r="E11" s="69">
        <v>144000</v>
      </c>
    </row>
    <row r="12" spans="1:10" x14ac:dyDescent="0.25">
      <c r="A12" t="s">
        <v>111</v>
      </c>
      <c r="B12" s="2" t="s">
        <v>132</v>
      </c>
      <c r="C12" s="3" t="s">
        <v>91</v>
      </c>
      <c r="D12" s="11" t="s">
        <v>0</v>
      </c>
      <c r="E12" s="70">
        <v>114922.44</v>
      </c>
    </row>
    <row r="13" spans="1:10" x14ac:dyDescent="0.25">
      <c r="A13" t="s">
        <v>111</v>
      </c>
      <c r="B13" s="2" t="s">
        <v>133</v>
      </c>
      <c r="C13" s="3" t="s">
        <v>92</v>
      </c>
      <c r="D13" s="11" t="s">
        <v>0</v>
      </c>
      <c r="E13" s="70">
        <v>150000</v>
      </c>
    </row>
    <row r="14" spans="1:10" x14ac:dyDescent="0.25">
      <c r="A14" t="s">
        <v>111</v>
      </c>
      <c r="B14" s="2" t="s">
        <v>134</v>
      </c>
      <c r="C14" s="3" t="s">
        <v>93</v>
      </c>
      <c r="D14" s="11" t="s">
        <v>0</v>
      </c>
      <c r="E14" s="70">
        <v>150000</v>
      </c>
    </row>
    <row r="15" spans="1:10" x14ac:dyDescent="0.25">
      <c r="A15" t="s">
        <v>111</v>
      </c>
      <c r="B15" s="2" t="s">
        <v>134</v>
      </c>
      <c r="C15" s="3" t="s">
        <v>94</v>
      </c>
      <c r="D15" s="11" t="s">
        <v>0</v>
      </c>
      <c r="E15" s="70">
        <v>112500</v>
      </c>
    </row>
    <row r="16" spans="1:10" x14ac:dyDescent="0.25">
      <c r="A16" t="s">
        <v>111</v>
      </c>
      <c r="B16" s="2" t="s">
        <v>133</v>
      </c>
      <c r="C16" s="3" t="s">
        <v>95</v>
      </c>
      <c r="D16" s="11" t="s">
        <v>0</v>
      </c>
      <c r="E16" s="70">
        <v>150000</v>
      </c>
    </row>
    <row r="17" spans="1:5" x14ac:dyDescent="0.25">
      <c r="A17" t="s">
        <v>111</v>
      </c>
      <c r="B17" s="2" t="s">
        <v>132</v>
      </c>
      <c r="C17" s="3" t="s">
        <v>96</v>
      </c>
      <c r="D17" s="12" t="s">
        <v>5</v>
      </c>
      <c r="E17" s="71">
        <v>135000</v>
      </c>
    </row>
  </sheetData>
  <mergeCells count="1">
    <mergeCell ref="G1:J1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613A-DF21-4BFE-ADFA-0BB2C8422F7A}">
  <sheetPr>
    <tabColor theme="8" tint="0.79998168889431442"/>
  </sheetPr>
  <dimension ref="A1:J5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46.28515625" bestFit="1" customWidth="1"/>
    <col min="2" max="2" width="12.140625" customWidth="1"/>
    <col min="3" max="3" width="13.85546875" customWidth="1"/>
    <col min="4" max="4" width="12.42578125" customWidth="1"/>
    <col min="5" max="5" width="16.28515625" customWidth="1"/>
  </cols>
  <sheetData>
    <row r="1" spans="1:10" s="4" customFormat="1" ht="60" x14ac:dyDescent="0.25">
      <c r="A1" s="4" t="s">
        <v>79</v>
      </c>
      <c r="B1" s="4" t="s">
        <v>129</v>
      </c>
      <c r="C1" s="4" t="s">
        <v>13</v>
      </c>
      <c r="D1" s="4" t="s">
        <v>78</v>
      </c>
      <c r="E1" s="4" t="s">
        <v>6</v>
      </c>
      <c r="G1" s="79" t="s">
        <v>103</v>
      </c>
      <c r="H1" s="79"/>
      <c r="I1" s="79"/>
      <c r="J1" s="79"/>
    </row>
    <row r="2" spans="1:10" x14ac:dyDescent="0.25">
      <c r="A2" t="s">
        <v>110</v>
      </c>
      <c r="B2" s="2" t="s">
        <v>132</v>
      </c>
      <c r="C2" s="3" t="s">
        <v>99</v>
      </c>
      <c r="D2" s="9" t="s">
        <v>3</v>
      </c>
      <c r="E2" s="65">
        <v>108794.88</v>
      </c>
    </row>
    <row r="3" spans="1:10" x14ac:dyDescent="0.25">
      <c r="A3" t="s">
        <v>110</v>
      </c>
      <c r="B3" s="2" t="s">
        <v>132</v>
      </c>
      <c r="C3" s="3" t="s">
        <v>100</v>
      </c>
      <c r="D3" s="22" t="s">
        <v>1</v>
      </c>
      <c r="E3" s="72">
        <v>150000</v>
      </c>
    </row>
    <row r="4" spans="1:10" ht="19.5" thickBot="1" x14ac:dyDescent="0.35">
      <c r="A4" s="16" t="s">
        <v>110</v>
      </c>
      <c r="B4" s="17" t="s">
        <v>134</v>
      </c>
      <c r="C4" s="18" t="s">
        <v>101</v>
      </c>
      <c r="D4" s="19" t="s">
        <v>2</v>
      </c>
      <c r="E4" s="67">
        <v>150000</v>
      </c>
      <c r="F4" s="16"/>
      <c r="G4" s="25" t="s">
        <v>136</v>
      </c>
      <c r="H4" s="16"/>
      <c r="I4" s="16"/>
      <c r="J4" s="16"/>
    </row>
    <row r="5" spans="1:10" ht="16.5" thickTop="1" x14ac:dyDescent="0.25">
      <c r="A5" t="s">
        <v>110</v>
      </c>
      <c r="B5" s="2" t="s">
        <v>133</v>
      </c>
      <c r="C5" s="3" t="s">
        <v>102</v>
      </c>
      <c r="D5" s="24" t="s">
        <v>0</v>
      </c>
      <c r="E5" s="69">
        <v>91658.78</v>
      </c>
      <c r="G5" s="23"/>
    </row>
  </sheetData>
  <mergeCells count="1">
    <mergeCell ref="G1:J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BBF-18F1-454E-B30D-DA284DBED96E}">
  <sheetPr>
    <tabColor theme="7" tint="0.79998168889431442"/>
  </sheetPr>
  <dimension ref="A1:J6"/>
  <sheetViews>
    <sheetView workbookViewId="0">
      <pane ySplit="1" topLeftCell="A2" activePane="bottomLeft" state="frozen"/>
      <selection pane="bottomLeft" activeCell="Q10" sqref="Q10"/>
    </sheetView>
  </sheetViews>
  <sheetFormatPr defaultColWidth="8.85546875" defaultRowHeight="15" x14ac:dyDescent="0.25"/>
  <cols>
    <col min="1" max="1" width="12.85546875" customWidth="1"/>
    <col min="2" max="2" width="10" customWidth="1"/>
    <col min="3" max="3" width="14" customWidth="1"/>
    <col min="4" max="4" width="12.28515625" customWidth="1"/>
    <col min="5" max="5" width="14.28515625" customWidth="1"/>
  </cols>
  <sheetData>
    <row r="1" spans="1:10" ht="60" x14ac:dyDescent="0.25">
      <c r="A1" s="4" t="s">
        <v>79</v>
      </c>
      <c r="B1" s="4" t="s">
        <v>129</v>
      </c>
      <c r="C1" s="4" t="s">
        <v>13</v>
      </c>
      <c r="D1" s="4" t="s">
        <v>78</v>
      </c>
      <c r="E1" s="4" t="s">
        <v>6</v>
      </c>
      <c r="G1" s="81" t="s">
        <v>109</v>
      </c>
      <c r="H1" s="81"/>
      <c r="I1" s="81"/>
      <c r="J1" s="81"/>
    </row>
    <row r="2" spans="1:10" x14ac:dyDescent="0.25">
      <c r="A2" t="s">
        <v>135</v>
      </c>
      <c r="B2" s="2" t="s">
        <v>134</v>
      </c>
      <c r="C2" s="3" t="s">
        <v>104</v>
      </c>
      <c r="D2" s="9" t="s">
        <v>3</v>
      </c>
      <c r="E2" s="61">
        <v>125000</v>
      </c>
    </row>
    <row r="3" spans="1:10" x14ac:dyDescent="0.25">
      <c r="A3" t="s">
        <v>135</v>
      </c>
      <c r="B3" s="2" t="s">
        <v>133</v>
      </c>
      <c r="C3" s="3" t="s">
        <v>105</v>
      </c>
      <c r="D3" s="22" t="s">
        <v>1</v>
      </c>
      <c r="E3" s="78">
        <v>100000</v>
      </c>
    </row>
    <row r="4" spans="1:10" x14ac:dyDescent="0.25">
      <c r="A4" t="s">
        <v>135</v>
      </c>
      <c r="B4" s="2" t="s">
        <v>132</v>
      </c>
      <c r="C4" s="3" t="s">
        <v>106</v>
      </c>
      <c r="D4" s="15" t="s">
        <v>2</v>
      </c>
      <c r="E4" s="62">
        <v>89650</v>
      </c>
    </row>
    <row r="5" spans="1:10" ht="19.5" thickBot="1" x14ac:dyDescent="0.35">
      <c r="A5" s="16" t="s">
        <v>135</v>
      </c>
      <c r="B5" s="17" t="s">
        <v>134</v>
      </c>
      <c r="C5" s="18" t="s">
        <v>107</v>
      </c>
      <c r="D5" s="19" t="s">
        <v>2</v>
      </c>
      <c r="E5" s="63">
        <v>140000</v>
      </c>
      <c r="F5" s="16"/>
      <c r="G5" s="25" t="s">
        <v>137</v>
      </c>
      <c r="H5" s="16"/>
      <c r="I5" s="16"/>
      <c r="J5" s="16"/>
    </row>
    <row r="6" spans="1:10" ht="16.5" thickTop="1" x14ac:dyDescent="0.25">
      <c r="A6" t="s">
        <v>135</v>
      </c>
      <c r="B6" s="2" t="s">
        <v>132</v>
      </c>
      <c r="C6" s="3" t="s">
        <v>108</v>
      </c>
      <c r="D6" s="24" t="s">
        <v>0</v>
      </c>
      <c r="E6" s="64">
        <v>99409.09</v>
      </c>
      <c r="G6" s="23"/>
    </row>
  </sheetData>
  <mergeCells count="1">
    <mergeCell ref="G1:J1"/>
  </mergeCells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5AB793852B74490225974F0A6C96B" ma:contentTypeVersion="0" ma:contentTypeDescription="Ustvari nov dokument." ma:contentTypeScope="" ma:versionID="7d4049dc9dd6c72bbe7d1ee9ee0485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7b663fd1b80be86cfdf042115f52f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B245D8-F4F4-4FA3-9BDF-3ADBD6E6C8A9}"/>
</file>

<file path=customXml/itemProps2.xml><?xml version="1.0" encoding="utf-8"?>
<ds:datastoreItem xmlns:ds="http://schemas.openxmlformats.org/officeDocument/2006/customXml" ds:itemID="{D740A403-C41F-443A-A04A-5BD3AD133B76}"/>
</file>

<file path=customXml/itemProps3.xml><?xml version="1.0" encoding="utf-8"?>
<ds:datastoreItem xmlns:ds="http://schemas.openxmlformats.org/officeDocument/2006/customXml" ds:itemID="{54AD476E-9A68-4FAF-95C7-315A5EA6A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Pregled</vt:lpstr>
      <vt:lpstr>Povečanje</vt:lpstr>
      <vt:lpstr>Povečanje - strateška</vt:lpstr>
      <vt:lpstr>Novi - vsi</vt:lpstr>
      <vt:lpstr>Novi - male članice</vt:lpstr>
      <vt:lpstr>Zagonski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Narančić, Sanja</cp:lastModifiedBy>
  <dcterms:created xsi:type="dcterms:W3CDTF">2023-11-23T08:08:54Z</dcterms:created>
  <dcterms:modified xsi:type="dcterms:W3CDTF">2023-11-28T14:30:45Z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0x010100EEF5AB793852B74490225974F0A6C96B</vt:lpwstr>
  </property>
</Properties>
</file>